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มี.ค. 66\"/>
    </mc:Choice>
  </mc:AlternateContent>
  <xr:revisionPtr revIDLastSave="0" documentId="13_ncr:1_{6F306682-4BA6-459E-AE5F-DC1FB80ED8E6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'!$A$6:$Q$17</definedName>
    <definedName name="_xlnm._FilterDatabase" localSheetId="2" hidden="1">'3.รายชื่อองค์ที่มีการเบิกจ่าย'!$A$3:$H$3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'!$A$1:$H$17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6" l="1"/>
  <c r="G17" i="16"/>
  <c r="F17" i="16"/>
  <c r="G29" i="15"/>
  <c r="H18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<sst xmlns="http://schemas.openxmlformats.org/spreadsheetml/2006/main" count="294" uniqueCount="175">
  <si>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</si>
  <si>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</si>
  <si>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</si>
  <si>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</si>
  <si>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</si>
  <si>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</si>
  <si>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</si>
  <si>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</si>
  <si>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</si>
  <si>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</si>
  <si>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</si>
  <si>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</si>
  <si>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</si>
  <si>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</si>
  <si>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</si>
  <si>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</si>
  <si>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</si>
  <si>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</si>
  <si>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</si>
  <si>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</si>
  <si>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</si>
  <si>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</si>
  <si>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</si>
  <si>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</si>
  <si>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</si>
  <si>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</si>
  <si>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</si>
  <si>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</si>
  <si>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</si>
  <si>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</si>
  <si>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</si>
  <si>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</si>
  <si>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</si>
  <si>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</si>
  <si>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</si>
  <si>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</si>
  <si>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</si>
  <si>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</si>
  <si>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</si>
  <si>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</si>
  <si>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</si>
  <si>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</si>
  <si>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</si>
  <si>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</si>
  <si>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</si>
  <si>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</si>
  <si>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</si>
  <si>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</si>
  <si>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</si>
  <si>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</si>
  <si>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</si>
  <si>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</si>
  <si>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</si>
  <si>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</si>
  <si>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</si>
  <si>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</si>
  <si>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</si>
  <si>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</si>
  <si>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</si>
  <si>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</si>
  <si>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</si>
  <si>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</si>
  <si>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</si>
  <si>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</si>
  <si>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</si>
  <si>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</si>
  <si>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</si>
  <si>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</si>
  <si>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</si>
  <si>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</si>
  <si>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</si>
  <si>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</si>
  <si>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</si>
  <si>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</si>
  <si>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</si>
  <si>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</si>
  <si>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</si>
  <si>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</si>
  <si>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</si>
  <si>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</si>
  <si>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</si>
  <si>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</si>
  <si>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</si>
  <si>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</si>
  <si>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</si>
  <si>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</si>
  <si>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</si>
  <si>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</si>
  <si>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</si>
  <si>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</si>
  <si>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</si>
  <si>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</si>
  <si>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</si>
  <si>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</si>
  <si>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</si>
  <si>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</si>
  <si>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</si>
  <si>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</si>
  <si>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</si>
  <si>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</si>
  <si>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</si>
  <si>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</si>
  <si>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</si>
  <si>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</si>
  <si>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</si>
  <si>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</si>
  <si>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</si>
  <si>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</si>
  <si>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</si>
  <si>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</si>
  <si>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</si>
  <si>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</si>
  <si>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</si>
  <si>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</si>
  <si>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</si>
  <si>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</si>
  <si>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</si>
  <si>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</si>
  <si>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</si>
  <si>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</si>
  <si>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</si>
  <si>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</si>
  <si>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</si>
  <si>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</si>
  <si>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</si>
  <si>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</si>
  <si>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</si>
  <si>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</si>
  <si>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</si>
  <si>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</si>
  <si>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</si>
  <si>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</si>
  <si>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</si>
  <si>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</si>
  <si>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</si>
  <si>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</si>
  <si>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</si>
  <si>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</si>
  <si>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</si>
  <si>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</si>
  <si>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</si>
  <si>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</si>
  <si>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</si>
  <si>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</si>
  <si>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</si>
  <si>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</si>
  <si>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</si>
  <si>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</si>
  <si>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</si>
  <si>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</si>
  <si>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</si>
  <si>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</si>
  <si>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</si>
  <si>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</si>
  <si>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</si>
  <si>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</si>
  <si>
    <t>ผลการอนุมัติและเบิกจ่าย (ตุลาคม 2565 - มีนาคม 2566)</t>
  </si>
  <si>
    <t>ตั้งแต่เดือนตุลาคม 2565 - มีนาคม 2566</t>
  </si>
  <si>
    <t>21</t>
  </si>
  <si>
    <t>22</t>
  </si>
  <si>
    <t>23</t>
  </si>
  <si>
    <t>24</t>
  </si>
  <si>
    <t>สหกรณ์เคหสถานบ้านมั่นคงทะเลแก้ว จำกัด</t>
  </si>
  <si>
    <t>สหกรณ์เคหสถานบางบ่อเพิ่มทรัพย์ จำกัด</t>
  </si>
  <si>
    <t>สหกรณ์เคหสถานบ้านมั่นคงศิริรุ่งโรจน์ จำกัด</t>
  </si>
  <si>
    <t>สหกรณ์เคหสถานตาลคู่สมบูรณ์พูนทรัพย์ จำกัด</t>
  </si>
  <si>
    <t>บ39/003/2566</t>
  </si>
  <si>
    <t>บ39/012/2566</t>
  </si>
  <si>
    <t>บ39/014/2566</t>
  </si>
  <si>
    <t>บ39/017/2566</t>
  </si>
  <si>
    <t>22 มี.ค. 66</t>
  </si>
  <si>
    <t>14 มี.ค. 66</t>
  </si>
  <si>
    <t>30 มี.ค. 66</t>
  </si>
  <si>
    <t>สหกรณ์เคหสถานบ้านมั่นคงกนกทรัพย์ จำกัด
รหัสองค์กร  	100313363</t>
  </si>
  <si>
    <t>สหกรณ์บริการบ้านมั่นคงเมืองท่าข้าม 2023 จำกัด
รหัสองค์กร  	100312233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</si>
</sst>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9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55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2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5" xfId="7" applyFont="1" applyBorder="1" applyAlignment="1">
      <alignment horizontal="center" vertical="center" wrapText="1"/>
    </xf>
    <xf numFmtId="0" fontId="8" fillId="0" borderId="69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1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75" xfId="7" applyFont="1" applyBorder="1" applyAlignment="1">
      <alignment horizontal="center" vertical="center" wrapText="1"/>
    </xf>
    <xf numFmtId="0" fontId="13" fillId="6" borderId="66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7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0" xfId="8" applyNumberFormat="1" applyFont="1" applyFill="1" applyBorder="1" applyAlignment="1">
      <alignment horizontal="center" vertic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3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0" fontId="13" fillId="8" borderId="68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0" xfId="8" applyNumberFormat="1" applyFont="1" applyFill="1" applyBorder="1" applyAlignment="1">
      <alignment horizontal="center" vertical="center"/>
    </xf>
    <xf numFmtId="190" fontId="8" fillId="8" borderId="74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3" fontId="13" fillId="8" borderId="79" xfId="8" applyNumberFormat="1" applyFont="1" applyFill="1" applyBorder="1" applyAlignment="1">
      <alignment horizontal="center" vertical="center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0" fontId="19" fillId="9" borderId="82" xfId="0" applyFont="1" applyFill="1" applyBorder="1" applyAlignment="1">
      <alignment horizontal="center" vertical="top" wrapText="1"/>
    </xf>
    <xf numFmtId="190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1" xfId="2" applyNumberFormat="1" applyFont="1" applyBorder="1" applyAlignment="1">
      <alignment horizontal="center" vertical="top"/>
    </xf>
    <xf numFmtId="49" fontId="18" fillId="0" borderId="83" xfId="0" applyNumberFormat="1" applyFont="1" applyBorder="1" applyAlignment="1">
      <alignment horizontal="center" vertical="center" wrapText="1"/>
    </xf>
    <xf numFmtId="49" fontId="18" fillId="0" borderId="61" xfId="0" applyNumberFormat="1" applyFont="1" applyBorder="1" applyAlignment="1">
      <alignment horizontal="left" vertical="center" wrapText="1"/>
    </xf>
    <xf numFmtId="49" fontId="18" fillId="0" borderId="6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9" fontId="18" fillId="0" borderId="86" xfId="0" applyNumberFormat="1" applyFont="1" applyBorder="1" applyAlignment="1">
      <alignment horizontal="center" vertical="center" wrapText="1"/>
    </xf>
    <xf numFmtId="49" fontId="18" fillId="0" borderId="87" xfId="0" applyNumberFormat="1" applyFont="1" applyBorder="1" applyAlignment="1">
      <alignment horizontal="left" vertical="center" wrapText="1"/>
    </xf>
    <xf numFmtId="49" fontId="18" fillId="0" borderId="87" xfId="0" applyNumberFormat="1" applyFont="1" applyBorder="1" applyAlignment="1">
      <alignment horizontal="center" vertical="center" wrapText="1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187" fontId="20" fillId="0" borderId="0" xfId="7" applyNumberFormat="1" applyFont="1" applyAlignment="1">
      <alignment horizontal="center" vertical="center"/>
    </xf>
    <xf numFmtId="4" fontId="18" fillId="0" borderId="84" xfId="0" applyNumberFormat="1" applyFont="1" applyBorder="1" applyAlignment="1">
      <alignment horizontal="left" vertical="center" wrapText="1"/>
    </xf>
    <xf numFmtId="4" fontId="18" fillId="0" borderId="85" xfId="0" applyNumberFormat="1" applyFont="1" applyBorder="1" applyAlignment="1">
      <alignment horizontal="left" vertical="center" wrapText="1"/>
    </xf>
    <xf numFmtId="188" fontId="8" fillId="5" borderId="88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89" fontId="8" fillId="0" borderId="5" xfId="2" applyNumberFormat="1" applyFont="1" applyBorder="1" applyAlignment="1">
      <alignment horizontal="center" vertical="top"/>
    </xf>
    <xf numFmtId="190" fontId="17" fillId="0" borderId="0" xfId="2" applyNumberFormat="1" applyFont="1" applyAlignment="1">
      <alignment horizontal="center" vertical="top"/>
    </xf>
    <xf numFmtId="188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89" xfId="2" applyNumberFormat="1" applyFont="1" applyBorder="1" applyAlignment="1">
      <alignment horizontal="center" vertical="top"/>
    </xf>
    <xf numFmtId="188" fontId="8" fillId="5" borderId="4" xfId="2" applyNumberFormat="1" applyFont="1" applyFill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4" fontId="19" fillId="9" borderId="93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0" fontId="24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6" borderId="64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4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90" xfId="2" applyNumberFormat="1" applyFont="1" applyFill="1" applyBorder="1" applyAlignment="1">
      <alignment horizontal="center" vertical="center"/>
    </xf>
    <xf numFmtId="188" fontId="13" fillId="7" borderId="91" xfId="2" applyNumberFormat="1" applyFont="1" applyFill="1" applyBorder="1" applyAlignment="1">
      <alignment horizontal="center" vertical="center"/>
    </xf>
    <xf numFmtId="188" fontId="13" fillId="7" borderId="92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52" xfId="2" applyFont="1" applyFill="1" applyBorder="1" applyAlignment="1">
      <alignment horizontal="center" vertical="top" wrapText="1" shrinkToFit="1"/>
    </xf>
    <xf numFmtId="0" fontId="13" fillId="7" borderId="58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7" xfId="2" applyFont="1" applyFill="1" applyBorder="1" applyAlignment="1">
      <alignment horizontal="center" vertical="top"/>
    </xf>
    <xf numFmtId="0" fontId="13" fillId="7" borderId="56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4" fontId="13" fillId="7" borderId="54" xfId="2" applyNumberFormat="1" applyFont="1" applyFill="1" applyBorder="1" applyAlignment="1">
      <alignment horizontal="center" vertical="top"/>
    </xf>
    <xf numFmtId="4" fontId="13" fillId="7" borderId="53" xfId="2" applyNumberFormat="1" applyFont="1" applyFill="1" applyBorder="1" applyAlignment="1">
      <alignment horizontal="center" vertical="top"/>
    </xf>
    <xf numFmtId="0" fontId="19" fillId="0" borderId="0" xfId="10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0" fontId="19" fillId="9" borderId="96" xfId="10" applyFont="1" applyFill="1" applyBorder="1" applyAlignment="1">
      <alignment horizontal="center" vertical="center"/>
    </xf>
    <xf numFmtId="49" fontId="18" fillId="0" borderId="5" xfId="0" applyNumberFormat="1" applyFont="1" applyBorder="1" applyAlignment="1">
      <alignment horizontal="left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189" fontId="13" fillId="7" borderId="97" xfId="2" applyNumberFormat="1" applyFont="1" applyFill="1" applyBorder="1" applyAlignment="1">
      <alignment horizontal="centerContinuous" vertical="center"/>
    </xf>
    <xf numFmtId="189" fontId="13" fillId="7" borderId="98" xfId="2" applyNumberFormat="1" applyFont="1" applyFill="1" applyBorder="1" applyAlignment="1">
      <alignment horizontal="centerContinuous" vertical="center"/>
    </xf>
    <xf numFmtId="188" fontId="8" fillId="5" borderId="5" xfId="2" applyNumberFormat="1" applyFont="1" applyFill="1" applyBorder="1" applyAlignment="1">
      <alignment horizontal="center" vertical="top"/>
    </xf>
    <xf numFmtId="188" fontId="8" fillId="5" borderId="6" xfId="2" applyNumberFormat="1" applyFont="1" applyFill="1" applyBorder="1" applyAlignment="1">
      <alignment horizontal="center" vertical="top"/>
    </xf>
    <xf numFmtId="189" fontId="13" fillId="7" borderId="97" xfId="2" applyNumberFormat="1" applyFont="1" applyFill="1" applyBorder="1" applyAlignment="1">
      <alignment horizontal="center" vertical="center"/>
    </xf>
    <xf numFmtId="189" fontId="17" fillId="0" borderId="0" xfId="2" applyNumberFormat="1" applyFont="1"/>
    <xf numFmtId="49" fontId="18" fillId="5" borderId="4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center" vertical="center" wrapText="1"/>
    </xf>
    <xf numFmtId="49" fontId="18" fillId="5" borderId="4" xfId="0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left" vertical="top" wrapText="1"/>
    </xf>
    <xf numFmtId="191" fontId="8" fillId="5" borderId="4" xfId="2" applyNumberFormat="1" applyFont="1" applyFill="1" applyBorder="1" applyAlignment="1">
      <alignment horizontal="center" vertical="top" wrapText="1"/>
    </xf>
    <xf numFmtId="189" fontId="8" fillId="5" borderId="4" xfId="2" applyNumberFormat="1" applyFont="1" applyFill="1" applyBorder="1" applyAlignment="1">
      <alignment horizontal="center" vertical="top"/>
    </xf>
    <xf numFmtId="190" fontId="8" fillId="5" borderId="51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left" vertical="top" wrapText="1"/>
    </xf>
    <xf numFmtId="191" fontId="8" fillId="5" borderId="5" xfId="2" applyNumberFormat="1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center" vertical="top" wrapText="1"/>
    </xf>
    <xf numFmtId="189" fontId="8" fillId="5" borderId="5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left" vertical="top" wrapText="1"/>
    </xf>
    <xf numFmtId="191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189" fontId="8" fillId="5" borderId="6" xfId="2" applyNumberFormat="1" applyFont="1" applyFill="1" applyBorder="1" applyAlignment="1">
      <alignment horizontal="center" vertical="top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H13" sqref="H13"/>
    </sheetView>
  </sheetViews>
  <sheetFormatPr defaultRowHeight="30" customHeight="1" x14ac:dyDescent="0.65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 x14ac:dyDescent="0.65">
      <c r="A1" s="164" t="s">
        <v>156</v>
      </c>
      <c r="B1" s="164"/>
      <c r="C1" s="164"/>
      <c r="D1" s="164"/>
      <c r="E1" s="164"/>
      <c r="F1" s="164"/>
      <c r="G1" s="164"/>
    </row>
    <row r="2" spans="1:10" ht="20.25" customHeight="1" thickBot="1" x14ac:dyDescent="0.7"/>
    <row r="3" spans="1:10" s="88" customFormat="1" ht="27.75" customHeight="1" x14ac:dyDescent="0.2">
      <c r="A3" s="86" t="s">
        <v>57</v>
      </c>
      <c r="B3" s="165" t="s">
        <v>58</v>
      </c>
      <c r="C3" s="166"/>
      <c r="D3" s="166"/>
      <c r="E3" s="167"/>
      <c r="F3" s="168" t="s">
        <v>59</v>
      </c>
      <c r="G3" s="169"/>
      <c r="H3" s="87"/>
    </row>
    <row r="4" spans="1:10" s="88" customFormat="1" ht="27.75" customHeight="1" thickBot="1" x14ac:dyDescent="0.6">
      <c r="A4" s="89"/>
      <c r="B4" s="96" t="s">
        <v>1</v>
      </c>
      <c r="C4" s="97" t="s">
        <v>6</v>
      </c>
      <c r="D4" s="98" t="s">
        <v>7</v>
      </c>
      <c r="E4" s="99" t="s">
        <v>60</v>
      </c>
      <c r="F4" s="112" t="s">
        <v>1</v>
      </c>
      <c r="G4" s="113" t="s">
        <v>60</v>
      </c>
      <c r="H4" s="87"/>
    </row>
    <row r="5" spans="1:10" s="92" customFormat="1" ht="27.75" customHeight="1" x14ac:dyDescent="0.2">
      <c r="A5" s="90" t="s">
        <v>61</v>
      </c>
      <c r="B5" s="100">
        <v>4</v>
      </c>
      <c r="C5" s="101">
        <v>10</v>
      </c>
      <c r="D5" s="102">
        <v>282</v>
      </c>
      <c r="E5" s="103">
        <v>67892392</v>
      </c>
      <c r="F5" s="114">
        <v>9</v>
      </c>
      <c r="G5" s="115">
        <v>51937723</v>
      </c>
      <c r="H5" s="91"/>
      <c r="I5" s="145"/>
    </row>
    <row r="6" spans="1:10" s="92" customFormat="1" ht="27.75" customHeight="1" x14ac:dyDescent="0.2">
      <c r="A6" s="93" t="s">
        <v>62</v>
      </c>
      <c r="B6" s="100">
        <v>0</v>
      </c>
      <c r="C6" s="101" t="s">
        <v>12</v>
      </c>
      <c r="D6" s="102" t="s">
        <v>12</v>
      </c>
      <c r="E6" s="103" t="s">
        <v>12</v>
      </c>
      <c r="F6" s="114">
        <v>4</v>
      </c>
      <c r="G6" s="115">
        <v>23128516</v>
      </c>
      <c r="H6" s="94"/>
    </row>
    <row r="7" spans="1:10" s="92" customFormat="1" ht="27.75" customHeight="1" x14ac:dyDescent="0.2">
      <c r="A7" s="93" t="s">
        <v>63</v>
      </c>
      <c r="B7" s="100">
        <v>0</v>
      </c>
      <c r="C7" s="101" t="s">
        <v>12</v>
      </c>
      <c r="D7" s="102" t="s">
        <v>12</v>
      </c>
      <c r="E7" s="103" t="s">
        <v>12</v>
      </c>
      <c r="F7" s="114">
        <v>3</v>
      </c>
      <c r="G7" s="115">
        <v>19207150</v>
      </c>
      <c r="H7" s="94"/>
    </row>
    <row r="8" spans="1:10" s="92" customFormat="1" ht="27.75" customHeight="1" x14ac:dyDescent="0.2">
      <c r="A8" s="93" t="s">
        <v>64</v>
      </c>
      <c r="B8" s="100">
        <v>2</v>
      </c>
      <c r="C8" s="101">
        <v>22</v>
      </c>
      <c r="D8" s="102">
        <v>226</v>
      </c>
      <c r="E8" s="103">
        <v>76451276</v>
      </c>
      <c r="F8" s="114">
        <v>1</v>
      </c>
      <c r="G8" s="115">
        <v>5850000</v>
      </c>
      <c r="H8" s="94"/>
    </row>
    <row r="9" spans="1:10" s="92" customFormat="1" ht="27.75" customHeight="1" x14ac:dyDescent="0.2">
      <c r="A9" s="93" t="s">
        <v>65</v>
      </c>
      <c r="B9" s="100">
        <v>0</v>
      </c>
      <c r="C9" s="101" t="s">
        <v>12</v>
      </c>
      <c r="D9" s="102" t="s">
        <v>12</v>
      </c>
      <c r="E9" s="103" t="s">
        <v>12</v>
      </c>
      <c r="F9" s="114">
        <v>1</v>
      </c>
      <c r="G9" s="115">
        <v>17153400</v>
      </c>
      <c r="H9" s="94"/>
    </row>
    <row r="10" spans="1:10" s="92" customFormat="1" ht="27.75" customHeight="1" x14ac:dyDescent="0.2">
      <c r="A10" s="93" t="s">
        <v>66</v>
      </c>
      <c r="B10" s="100">
        <v>1</v>
      </c>
      <c r="C10" s="101">
        <v>1</v>
      </c>
      <c r="D10" s="102">
        <v>30</v>
      </c>
      <c r="E10" s="103">
        <v>4320000</v>
      </c>
      <c r="F10" s="114">
        <v>1</v>
      </c>
      <c r="G10" s="115">
        <v>4320000</v>
      </c>
      <c r="H10" s="94"/>
    </row>
    <row r="11" spans="1:10" s="92" customFormat="1" ht="27.75" customHeight="1" thickBot="1" x14ac:dyDescent="0.25">
      <c r="A11" s="93" t="s">
        <v>67</v>
      </c>
      <c r="B11" s="100">
        <v>1</v>
      </c>
      <c r="C11" s="101">
        <v>1</v>
      </c>
      <c r="D11" s="102">
        <v>59</v>
      </c>
      <c r="E11" s="103">
        <v>26791850</v>
      </c>
      <c r="F11" s="114">
        <v>5</v>
      </c>
      <c r="G11" s="115">
        <v>109518350</v>
      </c>
      <c r="H11" s="94"/>
      <c r="I11" s="121"/>
      <c r="J11" s="94"/>
    </row>
    <row r="12" spans="1:10" s="88" customFormat="1" ht="27.75" customHeight="1" thickBot="1" x14ac:dyDescent="0.25">
      <c r="A12" s="95" t="s">
        <v>2</v>
      </c>
      <c r="B12" s="104">
        <f>SUM(B5:B11)</f>
        <v>8</v>
      </c>
      <c r="C12" s="105">
        <f t="shared" ref="C12" si="0">SUM(C5:C11)</f>
        <v>34</v>
      </c>
      <c r="D12" s="106">
        <f>SUM(D5:D11)</f>
        <v>597</v>
      </c>
      <c r="E12" s="107">
        <f>SUM(E5:E11)</f>
        <v>175455518</v>
      </c>
      <c r="F12" s="116">
        <f>SUM(F5:F11)</f>
        <v>24</v>
      </c>
      <c r="G12" s="117">
        <f>SUM(G5:G11)</f>
        <v>231115139</v>
      </c>
      <c r="H12" s="87"/>
      <c r="I12" s="87"/>
    </row>
    <row r="13" spans="1:10" s="82" customFormat="1" ht="30" customHeight="1" x14ac:dyDescent="0.65">
      <c r="A13" s="84"/>
      <c r="B13" s="85"/>
      <c r="C13" s="85"/>
      <c r="D13" s="85"/>
      <c r="E13" s="125"/>
      <c r="F13" s="83"/>
      <c r="G13" s="83"/>
      <c r="I13" s="83"/>
    </row>
    <row r="14" spans="1:10" s="82" customFormat="1" ht="30" customHeight="1" x14ac:dyDescent="0.65">
      <c r="A14" s="84"/>
      <c r="B14" s="85"/>
      <c r="C14" s="85"/>
      <c r="D14" s="85"/>
      <c r="E14" s="125"/>
      <c r="F14" s="83"/>
      <c r="G14" s="83"/>
      <c r="I14" s="83"/>
    </row>
    <row r="15" spans="1:10" s="82" customFormat="1" ht="30" customHeight="1" x14ac:dyDescent="0.65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 x14ac:dyDescent="0.65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 x14ac:dyDescent="0.65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 x14ac:dyDescent="0.65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 x14ac:dyDescent="0.65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 x14ac:dyDescent="0.65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 x14ac:dyDescent="0.65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 x14ac:dyDescent="0.65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 x14ac:dyDescent="0.65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 x14ac:dyDescent="0.65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 x14ac:dyDescent="0.65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 x14ac:dyDescent="0.65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 x14ac:dyDescent="0.65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 x14ac:dyDescent="0.65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 x14ac:dyDescent="0.65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 x14ac:dyDescent="0.65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 x14ac:dyDescent="0.65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 x14ac:dyDescent="0.65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 x14ac:dyDescent="0.65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 x14ac:dyDescent="0.65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 x14ac:dyDescent="0.65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 x14ac:dyDescent="0.65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 x14ac:dyDescent="0.65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 x14ac:dyDescent="0.65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 x14ac:dyDescent="0.65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 x14ac:dyDescent="0.65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 x14ac:dyDescent="0.65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 x14ac:dyDescent="0.65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 x14ac:dyDescent="0.65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 x14ac:dyDescent="0.65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 x14ac:dyDescent="0.65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 x14ac:dyDescent="0.65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 x14ac:dyDescent="0.65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 x14ac:dyDescent="0.65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 x14ac:dyDescent="0.65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 x14ac:dyDescent="0.65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 x14ac:dyDescent="0.65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 x14ac:dyDescent="0.65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 x14ac:dyDescent="0.65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 x14ac:dyDescent="0.65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 x14ac:dyDescent="0.65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 x14ac:dyDescent="0.65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 x14ac:dyDescent="0.65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 x14ac:dyDescent="0.65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 x14ac:dyDescent="0.65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 x14ac:dyDescent="0.65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 x14ac:dyDescent="0.65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 x14ac:dyDescent="0.65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 x14ac:dyDescent="0.65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 x14ac:dyDescent="0.65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 x14ac:dyDescent="0.65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 x14ac:dyDescent="0.65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 x14ac:dyDescent="0.65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 x14ac:dyDescent="0.65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 x14ac:dyDescent="0.65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 x14ac:dyDescent="0.65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 x14ac:dyDescent="0.65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 x14ac:dyDescent="0.65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 x14ac:dyDescent="0.65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 x14ac:dyDescent="0.65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 x14ac:dyDescent="0.65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 x14ac:dyDescent="0.65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 x14ac:dyDescent="0.65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 x14ac:dyDescent="0.65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 x14ac:dyDescent="0.65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 x14ac:dyDescent="0.65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 x14ac:dyDescent="0.65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 x14ac:dyDescent="0.65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 x14ac:dyDescent="0.65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 x14ac:dyDescent="0.65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 x14ac:dyDescent="0.65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 x14ac:dyDescent="0.65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 x14ac:dyDescent="0.65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 x14ac:dyDescent="0.65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 x14ac:dyDescent="0.65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 x14ac:dyDescent="0.65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 x14ac:dyDescent="0.65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 x14ac:dyDescent="0.65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 x14ac:dyDescent="0.65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 x14ac:dyDescent="0.65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 x14ac:dyDescent="0.65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 x14ac:dyDescent="0.65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 x14ac:dyDescent="0.65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 x14ac:dyDescent="0.65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 x14ac:dyDescent="0.65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 x14ac:dyDescent="0.65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 x14ac:dyDescent="0.65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 x14ac:dyDescent="0.65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 x14ac:dyDescent="0.65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 x14ac:dyDescent="0.65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 x14ac:dyDescent="0.65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 x14ac:dyDescent="0.65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 x14ac:dyDescent="0.65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 x14ac:dyDescent="0.65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 x14ac:dyDescent="0.65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 x14ac:dyDescent="0.65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 x14ac:dyDescent="0.65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 x14ac:dyDescent="0.65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 x14ac:dyDescent="0.65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 x14ac:dyDescent="0.65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 x14ac:dyDescent="0.65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 x14ac:dyDescent="0.65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 x14ac:dyDescent="0.65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 x14ac:dyDescent="0.65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 x14ac:dyDescent="0.65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 x14ac:dyDescent="0.65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 x14ac:dyDescent="0.65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 x14ac:dyDescent="0.65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 x14ac:dyDescent="0.65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 x14ac:dyDescent="0.65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 x14ac:dyDescent="0.65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 x14ac:dyDescent="0.65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 x14ac:dyDescent="0.65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 x14ac:dyDescent="0.65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 x14ac:dyDescent="0.65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 x14ac:dyDescent="0.65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 x14ac:dyDescent="0.65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 x14ac:dyDescent="0.65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 x14ac:dyDescent="0.65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 x14ac:dyDescent="0.65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 x14ac:dyDescent="0.65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 x14ac:dyDescent="0.65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 x14ac:dyDescent="0.65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 x14ac:dyDescent="0.65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 x14ac:dyDescent="0.65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 x14ac:dyDescent="0.65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 x14ac:dyDescent="0.65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 x14ac:dyDescent="0.65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 x14ac:dyDescent="0.65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 x14ac:dyDescent="0.65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 x14ac:dyDescent="0.65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 x14ac:dyDescent="0.65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 x14ac:dyDescent="0.65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 x14ac:dyDescent="0.65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 x14ac:dyDescent="0.65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 x14ac:dyDescent="0.65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 x14ac:dyDescent="0.65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 x14ac:dyDescent="0.65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 x14ac:dyDescent="0.65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 x14ac:dyDescent="0.65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 x14ac:dyDescent="0.65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 x14ac:dyDescent="0.65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 x14ac:dyDescent="0.65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 x14ac:dyDescent="0.65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 x14ac:dyDescent="0.65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 x14ac:dyDescent="0.65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 x14ac:dyDescent="0.65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 x14ac:dyDescent="0.65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 x14ac:dyDescent="0.65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 x14ac:dyDescent="0.65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 x14ac:dyDescent="0.65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 x14ac:dyDescent="0.65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 x14ac:dyDescent="0.65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 x14ac:dyDescent="0.65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 x14ac:dyDescent="0.65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 x14ac:dyDescent="0.65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 x14ac:dyDescent="0.65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 x14ac:dyDescent="0.65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 x14ac:dyDescent="0.65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 x14ac:dyDescent="0.65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 x14ac:dyDescent="0.65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 x14ac:dyDescent="0.65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 x14ac:dyDescent="0.65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 x14ac:dyDescent="0.65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 x14ac:dyDescent="0.65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 x14ac:dyDescent="0.65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 x14ac:dyDescent="0.65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 x14ac:dyDescent="0.65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 x14ac:dyDescent="0.65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 x14ac:dyDescent="0.65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 x14ac:dyDescent="0.65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 x14ac:dyDescent="0.65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 x14ac:dyDescent="0.65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 x14ac:dyDescent="0.65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 x14ac:dyDescent="0.65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 x14ac:dyDescent="0.65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 x14ac:dyDescent="0.65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 x14ac:dyDescent="0.65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 x14ac:dyDescent="0.65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 x14ac:dyDescent="0.65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 x14ac:dyDescent="0.65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 x14ac:dyDescent="0.65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 x14ac:dyDescent="0.65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 x14ac:dyDescent="0.65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 x14ac:dyDescent="0.65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 x14ac:dyDescent="0.65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 x14ac:dyDescent="0.65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 x14ac:dyDescent="0.65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 x14ac:dyDescent="0.65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 x14ac:dyDescent="0.65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 x14ac:dyDescent="0.65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 x14ac:dyDescent="0.65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 x14ac:dyDescent="0.65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 x14ac:dyDescent="0.65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 x14ac:dyDescent="0.65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 x14ac:dyDescent="0.65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 x14ac:dyDescent="0.65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 x14ac:dyDescent="0.65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 x14ac:dyDescent="0.65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 x14ac:dyDescent="0.65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 x14ac:dyDescent="0.65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 x14ac:dyDescent="0.65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 x14ac:dyDescent="0.65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 x14ac:dyDescent="0.65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 x14ac:dyDescent="0.65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 x14ac:dyDescent="0.65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 x14ac:dyDescent="0.65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 x14ac:dyDescent="0.65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 x14ac:dyDescent="0.65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 x14ac:dyDescent="0.65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 x14ac:dyDescent="0.65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 x14ac:dyDescent="0.65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 x14ac:dyDescent="0.65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 x14ac:dyDescent="0.65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 x14ac:dyDescent="0.65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 x14ac:dyDescent="0.65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 x14ac:dyDescent="0.65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 x14ac:dyDescent="0.65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 x14ac:dyDescent="0.65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 x14ac:dyDescent="0.65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 x14ac:dyDescent="0.65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 x14ac:dyDescent="0.65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 x14ac:dyDescent="0.65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 x14ac:dyDescent="0.65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 x14ac:dyDescent="0.65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 x14ac:dyDescent="0.65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 x14ac:dyDescent="0.65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 x14ac:dyDescent="0.65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 x14ac:dyDescent="0.65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 x14ac:dyDescent="0.65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 x14ac:dyDescent="0.65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 x14ac:dyDescent="0.65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 x14ac:dyDescent="0.65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 x14ac:dyDescent="0.65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 x14ac:dyDescent="0.65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 x14ac:dyDescent="0.65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 x14ac:dyDescent="0.65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 x14ac:dyDescent="0.65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 x14ac:dyDescent="0.65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 x14ac:dyDescent="0.65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 x14ac:dyDescent="0.65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 x14ac:dyDescent="0.65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 x14ac:dyDescent="0.65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 x14ac:dyDescent="0.65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 x14ac:dyDescent="0.65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 x14ac:dyDescent="0.65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 x14ac:dyDescent="0.65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 x14ac:dyDescent="0.65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 x14ac:dyDescent="0.65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 x14ac:dyDescent="0.65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 x14ac:dyDescent="0.65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 x14ac:dyDescent="0.65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 x14ac:dyDescent="0.65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 x14ac:dyDescent="0.65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 x14ac:dyDescent="0.65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 x14ac:dyDescent="0.65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 x14ac:dyDescent="0.65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 x14ac:dyDescent="0.65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 x14ac:dyDescent="0.65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 x14ac:dyDescent="0.65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 x14ac:dyDescent="0.65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 x14ac:dyDescent="0.65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 x14ac:dyDescent="0.65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 x14ac:dyDescent="0.65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 x14ac:dyDescent="0.65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 x14ac:dyDescent="0.65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 x14ac:dyDescent="0.65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 x14ac:dyDescent="0.65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 x14ac:dyDescent="0.65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 x14ac:dyDescent="0.65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 x14ac:dyDescent="0.65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 x14ac:dyDescent="0.65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 x14ac:dyDescent="0.65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 x14ac:dyDescent="0.65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 x14ac:dyDescent="0.65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 x14ac:dyDescent="0.65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 x14ac:dyDescent="0.65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 x14ac:dyDescent="0.65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 x14ac:dyDescent="0.65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 x14ac:dyDescent="0.65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 x14ac:dyDescent="0.65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 x14ac:dyDescent="0.65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 x14ac:dyDescent="0.65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 x14ac:dyDescent="0.65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 x14ac:dyDescent="0.65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 x14ac:dyDescent="0.65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 x14ac:dyDescent="0.65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 x14ac:dyDescent="0.65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 x14ac:dyDescent="0.65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 x14ac:dyDescent="0.65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 x14ac:dyDescent="0.65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 x14ac:dyDescent="0.65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 x14ac:dyDescent="0.65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 x14ac:dyDescent="0.65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 x14ac:dyDescent="0.65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 x14ac:dyDescent="0.65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 x14ac:dyDescent="0.65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 x14ac:dyDescent="0.65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 x14ac:dyDescent="0.65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 x14ac:dyDescent="0.65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 x14ac:dyDescent="0.65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 x14ac:dyDescent="0.65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 x14ac:dyDescent="0.65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 x14ac:dyDescent="0.65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 x14ac:dyDescent="0.65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 x14ac:dyDescent="0.65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 x14ac:dyDescent="0.65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 x14ac:dyDescent="0.65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 x14ac:dyDescent="0.65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 x14ac:dyDescent="0.65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 x14ac:dyDescent="0.65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 x14ac:dyDescent="0.65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 x14ac:dyDescent="0.65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 x14ac:dyDescent="0.65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 x14ac:dyDescent="0.65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 x14ac:dyDescent="0.65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 x14ac:dyDescent="0.65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 x14ac:dyDescent="0.65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 x14ac:dyDescent="0.65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 x14ac:dyDescent="0.65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 x14ac:dyDescent="0.65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 x14ac:dyDescent="0.65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 x14ac:dyDescent="0.65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 x14ac:dyDescent="0.65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 x14ac:dyDescent="0.65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 x14ac:dyDescent="0.65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 x14ac:dyDescent="0.65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 x14ac:dyDescent="0.65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 x14ac:dyDescent="0.65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 x14ac:dyDescent="0.65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 x14ac:dyDescent="0.65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 x14ac:dyDescent="0.65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 x14ac:dyDescent="0.65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 x14ac:dyDescent="0.65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 x14ac:dyDescent="0.65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 x14ac:dyDescent="0.65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 x14ac:dyDescent="0.65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 x14ac:dyDescent="0.65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 x14ac:dyDescent="0.65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 x14ac:dyDescent="0.65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 x14ac:dyDescent="0.65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 x14ac:dyDescent="0.65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 x14ac:dyDescent="0.65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 x14ac:dyDescent="0.65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 x14ac:dyDescent="0.65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 x14ac:dyDescent="0.65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 x14ac:dyDescent="0.65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 x14ac:dyDescent="0.65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 x14ac:dyDescent="0.65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21"/>
  <sheetViews>
    <sheetView showGridLines="0" zoomScale="85" zoomScaleNormal="85" zoomScaleSheetLayoutView="55" workbookViewId="0">
      <pane ySplit="6" topLeftCell="A13" activePane="bottomLeft" state="frozen"/>
      <selection pane="bottomLeft" activeCell="F7" sqref="F7:F8"/>
    </sheetView>
  </sheetViews>
  <sheetFormatPr defaultColWidth="9" defaultRowHeight="21.75" x14ac:dyDescent="0.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6" hidden="1" customWidth="1"/>
    <col min="10" max="10" width="4.85546875" style="127" hidden="1" customWidth="1"/>
    <col min="11" max="11" width="0" style="79" hidden="1" customWidth="1"/>
    <col min="12" max="12" width="32.42578125" style="79" hidden="1" customWidth="1"/>
    <col min="13" max="16" width="9" style="79"/>
    <col min="17" max="17" width="10.28515625" style="79" bestFit="1" customWidth="1"/>
    <col min="18" max="16384" width="9" style="79"/>
  </cols>
  <sheetData>
    <row r="1" spans="1:17" ht="42" customHeight="1" x14ac:dyDescent="0.55000000000000004">
      <c r="A1" s="177" t="s">
        <v>68</v>
      </c>
      <c r="B1" s="177"/>
      <c r="C1" s="177"/>
      <c r="D1" s="177"/>
      <c r="E1" s="177"/>
      <c r="F1" s="177"/>
      <c r="G1" s="177"/>
      <c r="H1" s="177"/>
    </row>
    <row r="2" spans="1:17" ht="27" customHeight="1" x14ac:dyDescent="0.55000000000000004">
      <c r="A2" s="177" t="s">
        <v>157</v>
      </c>
      <c r="B2" s="177"/>
      <c r="C2" s="177"/>
      <c r="D2" s="177"/>
      <c r="E2" s="177"/>
      <c r="F2" s="177"/>
      <c r="G2" s="177"/>
      <c r="H2" s="177"/>
    </row>
    <row r="3" spans="1:17" ht="12" customHeight="1" thickBot="1" x14ac:dyDescent="0.55000000000000004"/>
    <row r="4" spans="1:17" s="81" customFormat="1" ht="17.25" customHeight="1" thickTop="1" x14ac:dyDescent="0.2">
      <c r="A4" s="178" t="s">
        <v>50</v>
      </c>
      <c r="B4" s="180" t="s">
        <v>82</v>
      </c>
      <c r="C4" s="182" t="s">
        <v>49</v>
      </c>
      <c r="D4" s="180" t="s">
        <v>4</v>
      </c>
      <c r="E4" s="180" t="s">
        <v>48</v>
      </c>
      <c r="F4" s="185" t="s">
        <v>13</v>
      </c>
      <c r="G4" s="186"/>
      <c r="H4" s="189" t="s">
        <v>47</v>
      </c>
      <c r="I4" s="128"/>
      <c r="J4" s="128"/>
    </row>
    <row r="5" spans="1:17" s="81" customFormat="1" ht="17.25" customHeight="1" x14ac:dyDescent="0.2">
      <c r="A5" s="179"/>
      <c r="B5" s="181"/>
      <c r="C5" s="183"/>
      <c r="D5" s="181"/>
      <c r="E5" s="181"/>
      <c r="F5" s="187"/>
      <c r="G5" s="188"/>
      <c r="H5" s="190"/>
      <c r="I5" s="128"/>
      <c r="J5" s="128"/>
    </row>
    <row r="6" spans="1:17" s="81" customFormat="1" ht="24" customHeight="1" x14ac:dyDescent="0.2">
      <c r="A6" s="179"/>
      <c r="B6" s="181"/>
      <c r="C6" s="184"/>
      <c r="D6" s="181"/>
      <c r="E6" s="181"/>
      <c r="F6" s="111" t="s">
        <v>6</v>
      </c>
      <c r="G6" s="111" t="s">
        <v>7</v>
      </c>
      <c r="H6" s="191"/>
      <c r="I6" s="128"/>
      <c r="J6" s="128"/>
    </row>
    <row r="7" spans="1:17" s="81" customFormat="1" ht="48" x14ac:dyDescent="0.5">
      <c r="A7" s="148">
        <v>1</v>
      </c>
      <c r="B7" s="149" t="s">
        <v>112</v>
      </c>
      <c r="C7" s="131">
        <v>243220</v>
      </c>
      <c r="D7" s="124" t="s">
        <v>11</v>
      </c>
      <c r="E7" s="170" t="s">
        <v>113</v>
      </c>
      <c r="F7" s="172">
        <v>12</v>
      </c>
      <c r="G7" s="172">
        <v>182</v>
      </c>
      <c r="H7" s="134">
        <v>5850000</v>
      </c>
      <c r="I7" s="128" t="s">
        <v>81</v>
      </c>
      <c r="J7" s="128"/>
      <c r="K7" s="79"/>
    </row>
    <row r="8" spans="1:17" s="81" customFormat="1" ht="24" x14ac:dyDescent="0.5">
      <c r="A8" s="152"/>
      <c r="B8" s="153"/>
      <c r="C8" s="131">
        <v>243220</v>
      </c>
      <c r="D8" s="124" t="s">
        <v>46</v>
      </c>
      <c r="E8" s="171"/>
      <c r="F8" s="173"/>
      <c r="G8" s="173"/>
      <c r="H8" s="154">
        <v>54154376</v>
      </c>
      <c r="I8" s="128"/>
      <c r="J8" s="128"/>
      <c r="K8" s="79"/>
    </row>
    <row r="9" spans="1:17" s="81" customFormat="1" ht="48" x14ac:dyDescent="0.5">
      <c r="A9" s="155">
        <v>2</v>
      </c>
      <c r="B9" s="130" t="s">
        <v>114</v>
      </c>
      <c r="C9" s="131">
        <v>243220</v>
      </c>
      <c r="D9" s="124" t="s">
        <v>46</v>
      </c>
      <c r="E9" s="132" t="s">
        <v>113</v>
      </c>
      <c r="F9" s="133">
        <v>1</v>
      </c>
      <c r="G9" s="150">
        <v>72</v>
      </c>
      <c r="H9" s="154">
        <v>20244150</v>
      </c>
      <c r="I9" s="128"/>
      <c r="J9" s="128"/>
      <c r="K9" s="79"/>
    </row>
    <row r="10" spans="1:17" s="81" customFormat="1" ht="48" x14ac:dyDescent="0.5">
      <c r="A10" s="155">
        <v>3</v>
      </c>
      <c r="B10" s="130" t="s">
        <v>115</v>
      </c>
      <c r="C10" s="156">
        <v>243224</v>
      </c>
      <c r="D10" s="157" t="s">
        <v>11</v>
      </c>
      <c r="E10" s="132" t="s">
        <v>113</v>
      </c>
      <c r="F10" s="150">
        <v>1</v>
      </c>
      <c r="G10" s="150">
        <v>30</v>
      </c>
      <c r="H10" s="154">
        <v>4320000</v>
      </c>
      <c r="I10" s="128"/>
      <c r="J10" s="128"/>
      <c r="K10" s="79"/>
    </row>
    <row r="11" spans="1:17" s="81" customFormat="1" ht="48" x14ac:dyDescent="0.5">
      <c r="A11" s="155">
        <v>4</v>
      </c>
      <c r="B11" s="130" t="s">
        <v>153</v>
      </c>
      <c r="C11" s="156">
        <v>243266</v>
      </c>
      <c r="D11" s="124" t="s">
        <v>46</v>
      </c>
      <c r="E11" s="132" t="s">
        <v>113</v>
      </c>
      <c r="F11" s="150">
        <v>1</v>
      </c>
      <c r="G11" s="150">
        <v>19</v>
      </c>
      <c r="H11" s="154">
        <v>5980000</v>
      </c>
      <c r="I11" s="128"/>
      <c r="J11" s="128"/>
      <c r="K11" s="79"/>
    </row>
    <row r="12" spans="1:17" s="81" customFormat="1" ht="48" x14ac:dyDescent="0.5">
      <c r="A12" s="155">
        <v>5</v>
      </c>
      <c r="B12" s="130" t="s">
        <v>154</v>
      </c>
      <c r="C12" s="156">
        <v>243269</v>
      </c>
      <c r="D12" s="124" t="s">
        <v>46</v>
      </c>
      <c r="E12" s="132" t="s">
        <v>113</v>
      </c>
      <c r="F12" s="150">
        <v>2</v>
      </c>
      <c r="G12" s="150">
        <v>62</v>
      </c>
      <c r="H12" s="154">
        <v>16019542</v>
      </c>
      <c r="I12" s="128"/>
      <c r="J12" s="128"/>
      <c r="K12" s="79"/>
      <c r="Q12" s="151"/>
    </row>
    <row r="13" spans="1:17" s="81" customFormat="1" ht="48" x14ac:dyDescent="0.5">
      <c r="A13" s="155">
        <v>6</v>
      </c>
      <c r="B13" s="130" t="s">
        <v>155</v>
      </c>
      <c r="C13" s="156">
        <v>243291</v>
      </c>
      <c r="D13" s="124" t="s">
        <v>46</v>
      </c>
      <c r="E13" s="132" t="s">
        <v>118</v>
      </c>
      <c r="F13" s="150">
        <v>1</v>
      </c>
      <c r="G13" s="150">
        <v>59</v>
      </c>
      <c r="H13" s="154">
        <v>26791850</v>
      </c>
      <c r="I13" s="128"/>
      <c r="J13" s="128"/>
      <c r="K13" s="79"/>
    </row>
    <row r="14" spans="1:17" s="81" customFormat="1" ht="48" x14ac:dyDescent="0.5">
      <c r="A14" s="155">
        <v>7</v>
      </c>
      <c r="B14" s="243" t="s">
        <v>173</v>
      </c>
      <c r="C14" s="244">
        <v>243340</v>
      </c>
      <c r="D14" s="157" t="s">
        <v>46</v>
      </c>
      <c r="E14" s="157" t="s">
        <v>113</v>
      </c>
      <c r="F14" s="245">
        <v>6</v>
      </c>
      <c r="G14" s="245">
        <v>129</v>
      </c>
      <c r="H14" s="246">
        <v>25648700</v>
      </c>
      <c r="I14" s="128"/>
      <c r="J14" s="128"/>
      <c r="K14" s="79"/>
      <c r="Q14" s="151"/>
    </row>
    <row r="15" spans="1:17" s="81" customFormat="1" ht="24" x14ac:dyDescent="0.5">
      <c r="A15" s="236">
        <v>8</v>
      </c>
      <c r="B15" s="247" t="s">
        <v>174</v>
      </c>
      <c r="C15" s="248">
        <v>243340</v>
      </c>
      <c r="D15" s="157" t="s">
        <v>11</v>
      </c>
      <c r="E15" s="249" t="s">
        <v>113</v>
      </c>
      <c r="F15" s="250">
        <v>10</v>
      </c>
      <c r="G15" s="250">
        <v>44</v>
      </c>
      <c r="H15" s="246">
        <v>2956500</v>
      </c>
      <c r="I15" s="128"/>
      <c r="J15" s="128"/>
      <c r="K15" s="79"/>
    </row>
    <row r="16" spans="1:17" s="81" customFormat="1" ht="24" x14ac:dyDescent="0.5">
      <c r="A16" s="237"/>
      <c r="B16" s="251"/>
      <c r="C16" s="252"/>
      <c r="D16" s="157" t="s">
        <v>46</v>
      </c>
      <c r="E16" s="253"/>
      <c r="F16" s="254"/>
      <c r="G16" s="254"/>
      <c r="H16" s="246">
        <v>13490400</v>
      </c>
      <c r="I16" s="128"/>
      <c r="J16" s="128"/>
      <c r="K16" s="79"/>
    </row>
    <row r="17" spans="1:8" ht="30" customHeight="1" thickBot="1" x14ac:dyDescent="0.55000000000000004">
      <c r="A17" s="174" t="s">
        <v>45</v>
      </c>
      <c r="B17" s="175"/>
      <c r="C17" s="175"/>
      <c r="D17" s="175"/>
      <c r="E17" s="176"/>
      <c r="F17" s="234">
        <f>SUM(F7:F16)</f>
        <v>34</v>
      </c>
      <c r="G17" s="238">
        <f>SUM(G7:G16)</f>
        <v>597</v>
      </c>
      <c r="H17" s="235">
        <f>SUM(H7:H16)</f>
        <v>175455518</v>
      </c>
    </row>
    <row r="18" spans="1:8" hidden="1" x14ac:dyDescent="0.5">
      <c r="F18" s="80"/>
      <c r="G18" s="80"/>
      <c r="H18" s="80">
        <f>SUBTOTAL(9,H7:H7)</f>
        <v>5850000</v>
      </c>
    </row>
    <row r="19" spans="1:8" ht="22.5" thickTop="1" x14ac:dyDescent="0.5">
      <c r="F19" s="80"/>
      <c r="G19" s="80"/>
    </row>
    <row r="21" spans="1:8" x14ac:dyDescent="0.5">
      <c r="G21" s="239"/>
    </row>
  </sheetData>
  <mergeCells count="19">
    <mergeCell ref="E15:E16"/>
    <mergeCell ref="G15:G16"/>
    <mergeCell ref="F15:F16"/>
    <mergeCell ref="E7:E8"/>
    <mergeCell ref="F7:F8"/>
    <mergeCell ref="G7:G8"/>
    <mergeCell ref="A17:E17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C15:C16"/>
    <mergeCell ref="B15:B16"/>
    <mergeCell ref="A15:A1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33"/>
  <sheetViews>
    <sheetView showGridLines="0" zoomScale="85" zoomScaleNormal="85" workbookViewId="0">
      <pane ySplit="3" topLeftCell="A20" activePane="bottomLeft" state="frozen"/>
      <selection pane="bottomLeft" activeCell="G6" sqref="G6"/>
    </sheetView>
  </sheetViews>
  <sheetFormatPr defaultColWidth="9.140625" defaultRowHeight="24.75" customHeight="1" x14ac:dyDescent="0.65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9.140625" style="122" customWidth="1"/>
    <col min="9" max="16384" width="9.140625" style="108"/>
  </cols>
  <sheetData>
    <row r="1" spans="1:8" ht="44.25" customHeight="1" x14ac:dyDescent="0.65">
      <c r="A1" s="192" t="s">
        <v>69</v>
      </c>
      <c r="B1" s="192"/>
      <c r="C1" s="192"/>
      <c r="D1" s="192"/>
      <c r="E1" s="192"/>
      <c r="F1" s="192"/>
      <c r="G1" s="192"/>
    </row>
    <row r="2" spans="1:8" ht="24.75" customHeight="1" thickBot="1" x14ac:dyDescent="0.7">
      <c r="A2" s="177" t="s">
        <v>157</v>
      </c>
      <c r="B2" s="177"/>
      <c r="C2" s="177"/>
      <c r="D2" s="177"/>
      <c r="E2" s="177"/>
      <c r="F2" s="177"/>
      <c r="G2" s="177"/>
    </row>
    <row r="3" spans="1:8" s="110" customFormat="1" ht="50.45" customHeight="1" thickTop="1" x14ac:dyDescent="0.65">
      <c r="A3" s="118" t="s">
        <v>0</v>
      </c>
      <c r="B3" s="119" t="s">
        <v>78</v>
      </c>
      <c r="C3" s="119" t="s">
        <v>79</v>
      </c>
      <c r="D3" s="119" t="s">
        <v>55</v>
      </c>
      <c r="E3" s="119" t="s">
        <v>77</v>
      </c>
      <c r="F3" s="119" t="s">
        <v>56</v>
      </c>
      <c r="G3" s="120" t="s">
        <v>80</v>
      </c>
      <c r="H3" s="123"/>
    </row>
    <row r="4" spans="1:8" s="138" customFormat="1" ht="27.75" x14ac:dyDescent="0.2">
      <c r="A4" s="135" t="s">
        <v>51</v>
      </c>
      <c r="B4" s="136" t="s">
        <v>86</v>
      </c>
      <c r="C4" s="137" t="s">
        <v>46</v>
      </c>
      <c r="D4" s="137" t="s">
        <v>94</v>
      </c>
      <c r="E4" s="137" t="s">
        <v>51</v>
      </c>
      <c r="F4" s="137" t="s">
        <v>104</v>
      </c>
      <c r="G4" s="146">
        <v>3244030</v>
      </c>
      <c r="H4" s="139"/>
    </row>
    <row r="5" spans="1:8" s="138" customFormat="1" ht="27.75" x14ac:dyDescent="0.2">
      <c r="A5" s="135" t="s">
        <v>54</v>
      </c>
      <c r="B5" s="136" t="s">
        <v>87</v>
      </c>
      <c r="C5" s="137" t="s">
        <v>46</v>
      </c>
      <c r="D5" s="137" t="s">
        <v>95</v>
      </c>
      <c r="E5" s="137" t="s">
        <v>51</v>
      </c>
      <c r="F5" s="137" t="s">
        <v>105</v>
      </c>
      <c r="G5" s="146">
        <v>7960000</v>
      </c>
      <c r="H5" s="139"/>
    </row>
    <row r="6" spans="1:8" s="138" customFormat="1" ht="27.75" x14ac:dyDescent="0.2">
      <c r="A6" s="135" t="s">
        <v>53</v>
      </c>
      <c r="B6" s="136" t="s">
        <v>88</v>
      </c>
      <c r="C6" s="137" t="s">
        <v>46</v>
      </c>
      <c r="D6" s="137" t="s">
        <v>96</v>
      </c>
      <c r="E6" s="137" t="s">
        <v>51</v>
      </c>
      <c r="F6" s="137" t="s">
        <v>105</v>
      </c>
      <c r="G6" s="146">
        <v>2581856</v>
      </c>
      <c r="H6" s="139"/>
    </row>
    <row r="7" spans="1:8" s="138" customFormat="1" ht="27.75" x14ac:dyDescent="0.2">
      <c r="A7" s="135" t="s">
        <v>70</v>
      </c>
      <c r="B7" s="136" t="s">
        <v>83</v>
      </c>
      <c r="C7" s="137" t="s">
        <v>46</v>
      </c>
      <c r="D7" s="137" t="s">
        <v>84</v>
      </c>
      <c r="E7" s="137" t="s">
        <v>54</v>
      </c>
      <c r="F7" s="137" t="s">
        <v>106</v>
      </c>
      <c r="G7" s="146">
        <v>6687047</v>
      </c>
      <c r="H7" s="139"/>
    </row>
    <row r="8" spans="1:8" s="138" customFormat="1" ht="27.75" x14ac:dyDescent="0.2">
      <c r="A8" s="135" t="s">
        <v>71</v>
      </c>
      <c r="B8" s="136" t="s">
        <v>89</v>
      </c>
      <c r="C8" s="137" t="s">
        <v>46</v>
      </c>
      <c r="D8" s="137" t="s">
        <v>97</v>
      </c>
      <c r="E8" s="137" t="s">
        <v>53</v>
      </c>
      <c r="F8" s="137" t="s">
        <v>106</v>
      </c>
      <c r="G8" s="146">
        <v>5473200</v>
      </c>
      <c r="H8" s="139"/>
    </row>
    <row r="9" spans="1:8" s="138" customFormat="1" ht="27.75" x14ac:dyDescent="0.2">
      <c r="A9" s="135" t="s">
        <v>72</v>
      </c>
      <c r="B9" s="136" t="s">
        <v>90</v>
      </c>
      <c r="C9" s="137" t="s">
        <v>46</v>
      </c>
      <c r="D9" s="137" t="s">
        <v>98</v>
      </c>
      <c r="E9" s="137" t="s">
        <v>51</v>
      </c>
      <c r="F9" s="137" t="s">
        <v>107</v>
      </c>
      <c r="G9" s="146">
        <v>11928056</v>
      </c>
      <c r="H9" s="139"/>
    </row>
    <row r="10" spans="1:8" s="138" customFormat="1" ht="27.75" x14ac:dyDescent="0.2">
      <c r="A10" s="135" t="s">
        <v>73</v>
      </c>
      <c r="B10" s="136" t="s">
        <v>85</v>
      </c>
      <c r="C10" s="137" t="s">
        <v>46</v>
      </c>
      <c r="D10" s="137" t="s">
        <v>99</v>
      </c>
      <c r="E10" s="137" t="s">
        <v>51</v>
      </c>
      <c r="F10" s="137" t="s">
        <v>108</v>
      </c>
      <c r="G10" s="146">
        <v>16050800</v>
      </c>
      <c r="H10" s="139"/>
    </row>
    <row r="11" spans="1:8" s="138" customFormat="1" ht="27.75" x14ac:dyDescent="0.2">
      <c r="A11" s="135" t="s">
        <v>52</v>
      </c>
      <c r="B11" s="136" t="s">
        <v>91</v>
      </c>
      <c r="C11" s="137" t="s">
        <v>11</v>
      </c>
      <c r="D11" s="137" t="s">
        <v>100</v>
      </c>
      <c r="E11" s="137" t="s">
        <v>51</v>
      </c>
      <c r="F11" s="137" t="s">
        <v>109</v>
      </c>
      <c r="G11" s="146">
        <v>5850000</v>
      </c>
      <c r="H11" s="139"/>
    </row>
    <row r="12" spans="1:8" s="138" customFormat="1" ht="27.75" x14ac:dyDescent="0.2">
      <c r="A12" s="140" t="s">
        <v>74</v>
      </c>
      <c r="B12" s="141" t="s">
        <v>92</v>
      </c>
      <c r="C12" s="142" t="s">
        <v>46</v>
      </c>
      <c r="D12" s="142" t="s">
        <v>101</v>
      </c>
      <c r="E12" s="142" t="s">
        <v>51</v>
      </c>
      <c r="F12" s="142" t="s">
        <v>110</v>
      </c>
      <c r="G12" s="147">
        <v>43361000</v>
      </c>
      <c r="H12" s="139"/>
    </row>
    <row r="13" spans="1:8" s="138" customFormat="1" ht="27.75" x14ac:dyDescent="0.2">
      <c r="A13" s="135" t="s">
        <v>75</v>
      </c>
      <c r="B13" s="159" t="s">
        <v>31</v>
      </c>
      <c r="C13" s="158" t="s">
        <v>46</v>
      </c>
      <c r="D13" s="158" t="s">
        <v>102</v>
      </c>
      <c r="E13" s="158" t="s">
        <v>51</v>
      </c>
      <c r="F13" s="158" t="s">
        <v>110</v>
      </c>
      <c r="G13" s="147">
        <v>10530500</v>
      </c>
      <c r="H13" s="139"/>
    </row>
    <row r="14" spans="1:8" s="138" customFormat="1" ht="27.75" x14ac:dyDescent="0.2">
      <c r="A14" s="140" t="s">
        <v>116</v>
      </c>
      <c r="B14" s="159" t="s">
        <v>93</v>
      </c>
      <c r="C14" s="158" t="s">
        <v>11</v>
      </c>
      <c r="D14" s="158" t="s">
        <v>103</v>
      </c>
      <c r="E14" s="158" t="s">
        <v>51</v>
      </c>
      <c r="F14" s="158" t="s">
        <v>111</v>
      </c>
      <c r="G14" s="147">
        <v>4320000</v>
      </c>
      <c r="H14" s="139"/>
    </row>
    <row r="15" spans="1:8" s="138" customFormat="1" ht="27.75" x14ac:dyDescent="0.2">
      <c r="A15" s="135" t="s">
        <v>119</v>
      </c>
      <c r="B15" s="159" t="s">
        <v>128</v>
      </c>
      <c r="C15" s="158" t="s">
        <v>46</v>
      </c>
      <c r="D15" s="158" t="s">
        <v>136</v>
      </c>
      <c r="E15" s="158" t="s">
        <v>51</v>
      </c>
      <c r="F15" s="158" t="s">
        <v>137</v>
      </c>
      <c r="G15" s="147">
        <v>11453950</v>
      </c>
      <c r="H15" s="139"/>
    </row>
    <row r="16" spans="1:8" s="138" customFormat="1" ht="27.75" x14ac:dyDescent="0.2">
      <c r="A16" s="140" t="s">
        <v>120</v>
      </c>
      <c r="B16" s="159" t="s">
        <v>129</v>
      </c>
      <c r="C16" s="158" t="s">
        <v>46</v>
      </c>
      <c r="D16" s="158" t="s">
        <v>138</v>
      </c>
      <c r="E16" s="158" t="s">
        <v>70</v>
      </c>
      <c r="F16" s="158" t="s">
        <v>139</v>
      </c>
      <c r="G16" s="147">
        <v>2280000</v>
      </c>
      <c r="H16" s="139"/>
    </row>
    <row r="17" spans="1:8" s="138" customFormat="1" ht="27.75" x14ac:dyDescent="0.2">
      <c r="A17" s="135" t="s">
        <v>121</v>
      </c>
      <c r="B17" s="159" t="s">
        <v>130</v>
      </c>
      <c r="C17" s="158" t="s">
        <v>46</v>
      </c>
      <c r="D17" s="158" t="s">
        <v>140</v>
      </c>
      <c r="E17" s="158" t="s">
        <v>51</v>
      </c>
      <c r="F17" s="158" t="s">
        <v>137</v>
      </c>
      <c r="G17" s="147">
        <v>2034830</v>
      </c>
      <c r="H17" s="139"/>
    </row>
    <row r="18" spans="1:8" s="138" customFormat="1" ht="27.75" x14ac:dyDescent="0.2">
      <c r="A18" s="140" t="s">
        <v>122</v>
      </c>
      <c r="B18" s="159" t="s">
        <v>131</v>
      </c>
      <c r="C18" s="158" t="s">
        <v>46</v>
      </c>
      <c r="D18" s="158" t="s">
        <v>141</v>
      </c>
      <c r="E18" s="158" t="s">
        <v>51</v>
      </c>
      <c r="F18" s="158" t="s">
        <v>142</v>
      </c>
      <c r="G18" s="147">
        <v>18475000</v>
      </c>
      <c r="H18" s="139"/>
    </row>
    <row r="19" spans="1:8" s="138" customFormat="1" ht="27.75" x14ac:dyDescent="0.2">
      <c r="A19" s="135" t="s">
        <v>123</v>
      </c>
      <c r="B19" s="159" t="s">
        <v>132</v>
      </c>
      <c r="C19" s="158" t="s">
        <v>46</v>
      </c>
      <c r="D19" s="158" t="s">
        <v>143</v>
      </c>
      <c r="E19" s="158" t="s">
        <v>51</v>
      </c>
      <c r="F19" s="158" t="s">
        <v>145</v>
      </c>
      <c r="G19" s="147">
        <v>658600</v>
      </c>
      <c r="H19" s="139"/>
    </row>
    <row r="20" spans="1:8" s="138" customFormat="1" ht="27.75" x14ac:dyDescent="0.2">
      <c r="A20" s="140" t="s">
        <v>124</v>
      </c>
      <c r="B20" s="159" t="s">
        <v>133</v>
      </c>
      <c r="C20" s="158" t="s">
        <v>46</v>
      </c>
      <c r="D20" s="158" t="s">
        <v>144</v>
      </c>
      <c r="E20" s="158" t="s">
        <v>51</v>
      </c>
      <c r="F20" s="158" t="s">
        <v>146</v>
      </c>
      <c r="G20" s="147">
        <v>1715290</v>
      </c>
      <c r="H20" s="139"/>
    </row>
    <row r="21" spans="1:8" s="138" customFormat="1" ht="27.75" x14ac:dyDescent="0.2">
      <c r="A21" s="140" t="s">
        <v>125</v>
      </c>
      <c r="B21" s="230" t="s">
        <v>117</v>
      </c>
      <c r="C21" s="231" t="s">
        <v>46</v>
      </c>
      <c r="D21" s="231" t="s">
        <v>148</v>
      </c>
      <c r="E21" s="231" t="s">
        <v>51</v>
      </c>
      <c r="F21" s="231" t="s">
        <v>146</v>
      </c>
      <c r="G21" s="147">
        <v>3775645</v>
      </c>
      <c r="H21" s="139"/>
    </row>
    <row r="22" spans="1:8" s="138" customFormat="1" ht="27.75" x14ac:dyDescent="0.2">
      <c r="A22" s="158" t="s">
        <v>126</v>
      </c>
      <c r="B22" s="159" t="s">
        <v>134</v>
      </c>
      <c r="C22" s="158" t="s">
        <v>46</v>
      </c>
      <c r="D22" s="158" t="s">
        <v>149</v>
      </c>
      <c r="E22" s="158" t="s">
        <v>51</v>
      </c>
      <c r="F22" s="158" t="s">
        <v>147</v>
      </c>
      <c r="G22" s="147">
        <v>5921600</v>
      </c>
      <c r="H22" s="139"/>
    </row>
    <row r="23" spans="1:8" s="163" customFormat="1" ht="27.75" x14ac:dyDescent="0.2">
      <c r="A23" s="232" t="s">
        <v>127</v>
      </c>
      <c r="B23" s="233" t="s">
        <v>135</v>
      </c>
      <c r="C23" s="232" t="s">
        <v>46</v>
      </c>
      <c r="D23" s="161" t="s">
        <v>152</v>
      </c>
      <c r="E23" s="161" t="s">
        <v>53</v>
      </c>
      <c r="F23" s="161" t="s">
        <v>150</v>
      </c>
      <c r="G23" s="147">
        <v>3300000</v>
      </c>
      <c r="H23" s="162"/>
    </row>
    <row r="24" spans="1:8" s="163" customFormat="1" ht="27.75" x14ac:dyDescent="0.2">
      <c r="A24" s="232"/>
      <c r="B24" s="233"/>
      <c r="C24" s="232"/>
      <c r="D24" s="161" t="s">
        <v>152</v>
      </c>
      <c r="E24" s="161" t="s">
        <v>70</v>
      </c>
      <c r="F24" s="161" t="s">
        <v>151</v>
      </c>
      <c r="G24" s="147">
        <v>11634000</v>
      </c>
      <c r="H24" s="162"/>
    </row>
    <row r="25" spans="1:8" s="163" customFormat="1" ht="27.75" x14ac:dyDescent="0.2">
      <c r="A25" s="161" t="s">
        <v>158</v>
      </c>
      <c r="B25" s="240" t="s">
        <v>162</v>
      </c>
      <c r="C25" s="241" t="s">
        <v>46</v>
      </c>
      <c r="D25" s="242" t="s">
        <v>166</v>
      </c>
      <c r="E25" s="242" t="s">
        <v>51</v>
      </c>
      <c r="F25" s="242" t="s">
        <v>170</v>
      </c>
      <c r="G25" s="147">
        <v>17153400</v>
      </c>
      <c r="H25" s="162"/>
    </row>
    <row r="26" spans="1:8" s="163" customFormat="1" ht="27.75" x14ac:dyDescent="0.2">
      <c r="A26" s="161" t="s">
        <v>159</v>
      </c>
      <c r="B26" s="240" t="s">
        <v>163</v>
      </c>
      <c r="C26" s="241" t="s">
        <v>46</v>
      </c>
      <c r="D26" s="242" t="s">
        <v>167</v>
      </c>
      <c r="E26" s="242" t="s">
        <v>51</v>
      </c>
      <c r="F26" s="242" t="s">
        <v>171</v>
      </c>
      <c r="G26" s="147">
        <v>6638710</v>
      </c>
      <c r="H26" s="162"/>
    </row>
    <row r="27" spans="1:8" s="163" customFormat="1" ht="27.75" x14ac:dyDescent="0.2">
      <c r="A27" s="161" t="s">
        <v>160</v>
      </c>
      <c r="B27" s="240" t="s">
        <v>164</v>
      </c>
      <c r="C27" s="241" t="s">
        <v>46</v>
      </c>
      <c r="D27" s="242" t="s">
        <v>168</v>
      </c>
      <c r="E27" s="242" t="s">
        <v>51</v>
      </c>
      <c r="F27" s="242" t="s">
        <v>170</v>
      </c>
      <c r="G27" s="147">
        <v>5869775</v>
      </c>
      <c r="H27" s="162"/>
    </row>
    <row r="28" spans="1:8" s="163" customFormat="1" ht="27.75" x14ac:dyDescent="0.2">
      <c r="A28" s="161" t="s">
        <v>161</v>
      </c>
      <c r="B28" s="240" t="s">
        <v>165</v>
      </c>
      <c r="C28" s="241" t="s">
        <v>46</v>
      </c>
      <c r="D28" s="242" t="s">
        <v>169</v>
      </c>
      <c r="E28" s="242" t="s">
        <v>51</v>
      </c>
      <c r="F28" s="242" t="s">
        <v>172</v>
      </c>
      <c r="G28" s="147">
        <v>22217850</v>
      </c>
      <c r="H28" s="162"/>
    </row>
    <row r="29" spans="1:8" s="143" customFormat="1" ht="24.75" customHeight="1" thickBot="1" x14ac:dyDescent="0.25">
      <c r="A29" s="227" t="s">
        <v>76</v>
      </c>
      <c r="B29" s="228"/>
      <c r="C29" s="228"/>
      <c r="D29" s="228"/>
      <c r="E29" s="228"/>
      <c r="F29" s="229"/>
      <c r="G29" s="160">
        <f>SUM(G4:G28)</f>
        <v>231115139</v>
      </c>
      <c r="H29" s="144"/>
    </row>
    <row r="30" spans="1:8" ht="24.75" customHeight="1" thickTop="1" x14ac:dyDescent="0.65">
      <c r="G30" s="129"/>
    </row>
    <row r="31" spans="1:8" ht="24.75" customHeight="1" x14ac:dyDescent="0.65">
      <c r="G31" s="129"/>
    </row>
    <row r="32" spans="1:8" ht="24.75" customHeight="1" x14ac:dyDescent="0.65">
      <c r="G32" s="129"/>
    </row>
    <row r="33" spans="7:7" ht="24.75" customHeight="1" x14ac:dyDescent="0.65">
      <c r="G33" s="129"/>
    </row>
  </sheetData>
  <sortState xmlns:xlrd2="http://schemas.microsoft.com/office/spreadsheetml/2017/richdata2" ref="B4:G11">
    <sortCondition ref="B4:B11"/>
  </sortState>
  <mergeCells count="6">
    <mergeCell ref="A29:F29"/>
    <mergeCell ref="A2:G2"/>
    <mergeCell ref="A1:G1"/>
    <mergeCell ref="C23:C24"/>
    <mergeCell ref="B23:B24"/>
    <mergeCell ref="A23:A24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195" t="s">
        <v>15</v>
      </c>
      <c r="B1" s="196"/>
      <c r="C1" s="196"/>
      <c r="D1" s="196"/>
    </row>
    <row r="2" spans="1:7" ht="35.25" customHeight="1" x14ac:dyDescent="0.55000000000000004">
      <c r="A2" s="197" t="s">
        <v>22</v>
      </c>
      <c r="B2" s="197"/>
      <c r="C2" s="197"/>
      <c r="D2" s="197"/>
    </row>
    <row r="3" spans="1:7" ht="12" customHeight="1" thickBot="1" x14ac:dyDescent="0.6">
      <c r="A3" s="197"/>
      <c r="B3" s="197"/>
      <c r="C3" s="197"/>
      <c r="D3" s="197"/>
    </row>
    <row r="4" spans="1:7" s="6" customFormat="1" ht="28.5" customHeight="1" x14ac:dyDescent="0.2">
      <c r="A4" s="198" t="s">
        <v>18</v>
      </c>
      <c r="B4" s="199"/>
      <c r="C4" s="202" t="s">
        <v>1</v>
      </c>
      <c r="D4" s="204" t="s">
        <v>3</v>
      </c>
      <c r="G4" s="54"/>
    </row>
    <row r="5" spans="1:7" s="6" customFormat="1" ht="28.5" customHeight="1" x14ac:dyDescent="0.2">
      <c r="A5" s="200"/>
      <c r="B5" s="201"/>
      <c r="C5" s="203"/>
      <c r="D5" s="205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193" t="s">
        <v>2</v>
      </c>
      <c r="B9" s="194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18" t="s">
        <v>16</v>
      </c>
      <c r="B1" s="218"/>
      <c r="C1" s="218"/>
      <c r="D1" s="218"/>
      <c r="E1" s="218"/>
      <c r="F1" s="218"/>
      <c r="G1" s="218"/>
    </row>
    <row r="2" spans="1:20" ht="32.25" customHeight="1" x14ac:dyDescent="0.65">
      <c r="A2" s="218" t="e">
        <f>+#REF!</f>
        <v>#REF!</v>
      </c>
      <c r="B2" s="218"/>
      <c r="C2" s="218"/>
      <c r="D2" s="218"/>
      <c r="E2" s="218"/>
      <c r="F2" s="218"/>
      <c r="G2" s="218"/>
    </row>
    <row r="3" spans="1:20" ht="13.5" customHeight="1" thickBot="1" x14ac:dyDescent="0.6"/>
    <row r="4" spans="1:20" s="3" customFormat="1" ht="24.75" thickTop="1" x14ac:dyDescent="0.55000000000000004">
      <c r="A4" s="219" t="s">
        <v>0</v>
      </c>
      <c r="B4" s="221" t="s">
        <v>8</v>
      </c>
      <c r="C4" s="221" t="s">
        <v>9</v>
      </c>
      <c r="D4" s="223" t="s">
        <v>5</v>
      </c>
      <c r="E4" s="224"/>
      <c r="F4" s="216" t="s">
        <v>3</v>
      </c>
      <c r="G4" s="225" t="s">
        <v>4</v>
      </c>
    </row>
    <row r="5" spans="1:20" s="3" customFormat="1" x14ac:dyDescent="0.55000000000000004">
      <c r="A5" s="220"/>
      <c r="B5" s="222"/>
      <c r="C5" s="222"/>
      <c r="D5" s="60" t="s">
        <v>6</v>
      </c>
      <c r="E5" s="60" t="s">
        <v>7</v>
      </c>
      <c r="F5" s="217"/>
      <c r="G5" s="226"/>
    </row>
    <row r="6" spans="1:20" s="3" customFormat="1" ht="29.25" customHeight="1" x14ac:dyDescent="0.55000000000000004">
      <c r="A6" s="214" t="s">
        <v>42</v>
      </c>
      <c r="B6" s="215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06" t="s">
        <v>2</v>
      </c>
      <c r="B10" s="207"/>
      <c r="C10" s="207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08" t="s">
        <v>2</v>
      </c>
      <c r="B20" s="209"/>
      <c r="C20" s="209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10" t="s">
        <v>2</v>
      </c>
      <c r="B25" s="211"/>
      <c r="C25" s="211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12" t="s">
        <v>14</v>
      </c>
      <c r="B27" s="213"/>
      <c r="C27" s="213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2022-10-06T04:15:09Z</cp:lastPrinted>
  <dcterms:created xsi:type="dcterms:W3CDTF">2018-03-08T06:16:46Z</dcterms:created>
  <dcterms:modified xsi:type="dcterms:W3CDTF">2023-04-03T08:36:12Z</dcterms:modified>
</cp:coreProperties>
</file>