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ตค 64\"/>
    </mc:Choice>
  </mc:AlternateContent>
  <xr:revisionPtr revIDLastSave="0" documentId="13_ncr:1_{231E8136-30B3-4639-9552-7356AC198F35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รายชื่อองค์กรที่ได้รับอนุมัติ!$A$6:$I$10</definedName>
    <definedName name="_xlnm._FilterDatabase" localSheetId="2" hidden="1">รายชื่อองค์ที่มีการเบิกจ่าย!$A$3:$H$18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ข้อมูลโครงการที่ผ่านการพิจารณา!$A$1:$G$31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รายชื่อองค์กรที่ได้รับอนุมัติ!$A$1:$H$10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7" l="1"/>
  <c r="A2" i="15"/>
  <c r="G17" i="1"/>
  <c r="E17" i="1"/>
  <c r="D17" i="1"/>
  <c r="G9" i="1"/>
  <c r="E9" i="1"/>
  <c r="D9" i="1"/>
  <c r="C7" i="7"/>
  <c r="G18" i="15" l="1"/>
  <c r="H10" i="14"/>
  <c r="G10" i="14"/>
  <c r="F10" i="14"/>
  <c r="C8" i="7" l="1"/>
  <c r="E12" i="13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F7" i="7"/>
  <c r="C9" i="7" l="1"/>
  <c r="E6" i="7"/>
  <c r="D6" i="7"/>
  <c r="E7" i="7"/>
  <c r="D7" i="7"/>
  <c r="E20" i="1"/>
  <c r="E8" i="7" s="1"/>
  <c r="G20" i="1"/>
  <c r="F8" i="7" s="1"/>
  <c r="D20" i="1"/>
  <c r="D8" i="7" s="1"/>
  <c r="D9" i="7" l="1"/>
  <c r="E22" i="1"/>
  <c r="A2" i="1"/>
  <c r="D22" i="1" l="1"/>
  <c r="E9" i="7"/>
  <c r="F6" i="7" l="1"/>
  <c r="F9" i="7" s="1"/>
  <c r="G22" i="1"/>
</calcChain>
</file>

<file path=xl/sharedStrings.xml><?xml version="1.0" encoding="utf-8"?>
<sst xmlns="http://schemas.openxmlformats.org/spreadsheetml/2006/main" count="207" uniqueCount="120">
  <si>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</si>
  <si>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</si>
  <si>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</si>
  <si>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</si>
  <si>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</si>
  <si>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</si>
  <si>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</si>
  <si>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</si>
  <si>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</si>
  <si>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</si>
  <si>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</si>
  <si>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</si>
  <si>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</si>
  <si>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</si>
  <si>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</si>
  <si>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</si>
  <si>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</si>
  <si>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</si>
  <si>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</si>
  <si>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</si>
  <si>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</si>
  <si>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</si>
  <si>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</si>
  <si>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</si>
  <si>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</si>
  <si>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</si>
  <si>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</si>
  <si>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</si>
  <si>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</si>
  <si>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</si>
  <si>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</si>
  <si>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</si>
  <si>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</si>
  <si>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</si>
  <si>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</si>
  <si>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</si>
  <si>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</si>
  <si>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</si>
  <si>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</si>
  <si>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</si>
  <si>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</si>
  <si>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</si>
  <si>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</si>
  <si>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</si>
  <si>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</si>
  <si>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</si>
  <si>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</si>
  <si>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</si>
  <si>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</si>
  <si>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</si>
  <si>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</si>
  <si>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</si>
  <si>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</si>
  <si>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</si>
  <si>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</si>
  <si>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</si>
  <si>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</si>
  <si>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</si>
  <si>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</si>
  <si>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</si>
  <si>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</si>
  <si>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</si>
  <si>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</si>
  <si>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</si>
  <si>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</si>
  <si>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</si>
  <si>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</si>
  <si>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</si>
  <si>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</si>
  <si>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</si>
  <si>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</si>
  <si>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</si>
  <si>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</si>
  <si>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</si>
  <si>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</si>
  <si>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</si>
  <si>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</si>
  <si>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</si>
  <si>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</si>
  <si>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</si>
  <si>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</si>
  <si>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</si>
  <si>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</si>
  <si>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</si>
  <si>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</si>
  <si>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</si>
  <si>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</si>
  <si>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</si>
  <si>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</si>
  <si>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</si>
  <si>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</si>
  <si>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</si>
  <si>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</si>
  <si>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</si>
  <si>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</si>
  <si>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</si>
  <si>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</si>
  <si>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</si>
  <si>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</si>
  <si>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</si>
  <si>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</si>
  <si>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 xml:space="preserve">สหกรณ์เคหสถาน 4 ชุมชนเมืองไผ่ จำกัด </t>
  </si>
  <si>
    <t>ขอนแก่น</t>
  </si>
  <si>
    <t xml:space="preserve">สหกรณ์เคหะสถานสะดืออีสาน จำกัด </t>
  </si>
  <si>
    <t>มหาสารคาม</t>
  </si>
  <si>
    <t>กลุ่มออมทรัพย์ชุมชนร่วมพัฒนา</t>
  </si>
  <si>
    <t>กาญจนบุรี</t>
  </si>
  <si>
    <t>สหกรณ์เคหสถานบ้านมั่นคงชุมชนชะแมบพัฒนา จำกัด 
(ระยะที่ 2)</t>
  </si>
  <si>
    <t>สหกรณ์บ้านมั่นคงพร้อมเพรียงทรัพย์ จำกัด</t>
  </si>
  <si>
    <t>สหกรณ์เคหสถานบ้านมั่นคงชุมชนวังน้อยมั่นคง จำกัด</t>
  </si>
  <si>
    <t>เพชรบุรี</t>
  </si>
  <si>
    <t>สหกรณ์เคหสถานคลองบางปู จำกัด</t>
  </si>
  <si>
    <t>สมุทรปราการ</t>
  </si>
  <si>
    <t>สหกรณ์เคหสถานปู่เจ้าสมิงพราย จำกัด</t>
  </si>
  <si>
    <t>กลุ่มออมทรัพย์ชุมชนเย็นอากาศ 2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</si>
  <si>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</si>
  <si>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</si>
  <si>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</si>
  <si>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ผลการอนุมัติและเบิกจ่ายสะสม (ปีงบประมาณ 2565)</t>
  </si>
  <si>
    <t>เดือนตุลาคม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</si>
</sst>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4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6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4" fontId="18" fillId="0" borderId="100" xfId="0" applyNumberFormat="1" applyFont="1" applyBorder="1" applyAlignment="1">
      <alignment horizontal="center" wrapText="1"/>
    </xf>
    <xf numFmtId="0" fontId="17" fillId="0" borderId="0" xfId="2" applyFont="1" applyAlignment="1">
      <alignment vertical="top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="80" zoomScaleNormal="80" workbookViewId="0">
      <selection activeCell="S7" sqref="S7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64" t="s">
        <v>118</v>
      </c>
      <c r="B1" s="164"/>
      <c r="C1" s="164"/>
      <c r="D1" s="164"/>
      <c r="E1" s="164"/>
      <c r="F1" s="164"/>
      <c r="G1" s="164"/>
    </row>
    <row r="2" spans="1:9" ht="20.25" customHeight="1" thickBot="1"/>
    <row r="3" spans="1:9" s="93" customFormat="1" ht="30" customHeight="1">
      <c r="A3" s="91" t="s">
        <v>67</v>
      </c>
      <c r="B3" s="165" t="s">
        <v>68</v>
      </c>
      <c r="C3" s="166"/>
      <c r="D3" s="166"/>
      <c r="E3" s="167"/>
      <c r="F3" s="168" t="s">
        <v>69</v>
      </c>
      <c r="G3" s="169"/>
      <c r="H3" s="92"/>
    </row>
    <row r="4" spans="1:9" s="93" customFormat="1" ht="30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5" t="s">
        <v>1</v>
      </c>
      <c r="G4" s="136" t="s">
        <v>70</v>
      </c>
      <c r="H4" s="92"/>
    </row>
    <row r="5" spans="1:9" s="97" customFormat="1" ht="31.5" customHeight="1">
      <c r="A5" s="95" t="s">
        <v>71</v>
      </c>
      <c r="B5" s="105">
        <v>1</v>
      </c>
      <c r="C5" s="106">
        <v>3</v>
      </c>
      <c r="D5" s="107">
        <v>43</v>
      </c>
      <c r="E5" s="108">
        <v>21119388</v>
      </c>
      <c r="F5" s="137">
        <v>0</v>
      </c>
      <c r="G5" s="138">
        <v>0</v>
      </c>
      <c r="H5" s="96"/>
    </row>
    <row r="6" spans="1:9" s="97" customFormat="1" ht="31.5" customHeight="1">
      <c r="A6" s="98" t="s">
        <v>72</v>
      </c>
      <c r="B6" s="105">
        <v>1</v>
      </c>
      <c r="C6" s="106">
        <v>1</v>
      </c>
      <c r="D6" s="107">
        <v>64</v>
      </c>
      <c r="E6" s="108">
        <v>14040000</v>
      </c>
      <c r="F6" s="137">
        <v>0</v>
      </c>
      <c r="G6" s="138">
        <v>0</v>
      </c>
      <c r="H6" s="99"/>
    </row>
    <row r="7" spans="1:9" s="97" customFormat="1" ht="31.5" customHeight="1">
      <c r="A7" s="98" t="s">
        <v>73</v>
      </c>
      <c r="B7" s="105">
        <v>0</v>
      </c>
      <c r="C7" s="106">
        <v>0</v>
      </c>
      <c r="D7" s="107">
        <v>0</v>
      </c>
      <c r="E7" s="108">
        <v>0</v>
      </c>
      <c r="F7" s="137">
        <v>0</v>
      </c>
      <c r="G7" s="138">
        <v>0</v>
      </c>
      <c r="H7" s="99"/>
    </row>
    <row r="8" spans="1:9" s="97" customFormat="1" ht="31.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7">
        <v>0</v>
      </c>
      <c r="G8" s="138">
        <v>0</v>
      </c>
      <c r="H8" s="99"/>
    </row>
    <row r="9" spans="1:9" s="97" customFormat="1" ht="31.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7">
        <v>0</v>
      </c>
      <c r="G9" s="138">
        <v>0</v>
      </c>
      <c r="H9" s="99"/>
    </row>
    <row r="10" spans="1:9" s="97" customFormat="1" ht="31.5" customHeight="1">
      <c r="A10" s="98" t="s">
        <v>76</v>
      </c>
      <c r="B10" s="105">
        <v>0</v>
      </c>
      <c r="C10" s="106">
        <v>0</v>
      </c>
      <c r="D10" s="107">
        <v>0</v>
      </c>
      <c r="E10" s="108">
        <v>0</v>
      </c>
      <c r="F10" s="137">
        <v>0</v>
      </c>
      <c r="G10" s="138">
        <v>0</v>
      </c>
      <c r="H10" s="99"/>
    </row>
    <row r="11" spans="1:9" s="97" customFormat="1" ht="31.5" customHeight="1" thickBot="1">
      <c r="A11" s="98" t="s">
        <v>77</v>
      </c>
      <c r="B11" s="105">
        <v>0</v>
      </c>
      <c r="C11" s="106">
        <v>0</v>
      </c>
      <c r="D11" s="107">
        <v>0</v>
      </c>
      <c r="E11" s="108">
        <v>0</v>
      </c>
      <c r="F11" s="137">
        <v>0</v>
      </c>
      <c r="G11" s="138">
        <v>0</v>
      </c>
      <c r="H11" s="99"/>
      <c r="I11" s="159"/>
    </row>
    <row r="12" spans="1:9" s="93" customFormat="1" ht="30" customHeight="1" thickBot="1">
      <c r="A12" s="100" t="s">
        <v>2</v>
      </c>
      <c r="B12" s="109">
        <f>SUM(B5:B11)</f>
        <v>2</v>
      </c>
      <c r="C12" s="110">
        <f t="shared" ref="C12" si="0">SUM(C5:C11)</f>
        <v>4</v>
      </c>
      <c r="D12" s="111">
        <f>SUM(D5:D11)</f>
        <v>107</v>
      </c>
      <c r="E12" s="112">
        <f>SUM(E5:E11)</f>
        <v>35159388</v>
      </c>
      <c r="F12" s="139">
        <f>SUM(F5:F11)</f>
        <v>0</v>
      </c>
      <c r="G12" s="140">
        <f>SUM(G5:G11)</f>
        <v>0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88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I11"/>
  <sheetViews>
    <sheetView showGridLines="0" topLeftCell="A2" zoomScale="70" zoomScaleNormal="70" zoomScaleSheetLayoutView="55" workbookViewId="0">
      <selection activeCell="H20" sqref="H20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9" style="163"/>
    <col min="10" max="16384" width="9" style="83"/>
  </cols>
  <sheetData>
    <row r="1" spans="1:9" ht="42" customHeight="1">
      <c r="A1" s="173" t="s">
        <v>78</v>
      </c>
      <c r="B1" s="173"/>
      <c r="C1" s="173"/>
      <c r="D1" s="173"/>
      <c r="E1" s="173"/>
      <c r="F1" s="173"/>
      <c r="G1" s="173"/>
      <c r="H1" s="173"/>
    </row>
    <row r="2" spans="1:9" ht="27" customHeight="1">
      <c r="A2" s="173" t="s">
        <v>119</v>
      </c>
      <c r="B2" s="173"/>
      <c r="C2" s="173"/>
      <c r="D2" s="173"/>
      <c r="E2" s="173"/>
      <c r="F2" s="173"/>
      <c r="G2" s="173"/>
      <c r="H2" s="173"/>
    </row>
    <row r="3" spans="1:9" ht="12" customHeight="1" thickBot="1"/>
    <row r="4" spans="1:9" s="86" customFormat="1" ht="17.25" customHeight="1" thickTop="1">
      <c r="A4" s="174" t="s">
        <v>60</v>
      </c>
      <c r="B4" s="176" t="s">
        <v>117</v>
      </c>
      <c r="C4" s="178" t="s">
        <v>59</v>
      </c>
      <c r="D4" s="176" t="s">
        <v>4</v>
      </c>
      <c r="E4" s="176" t="s">
        <v>58</v>
      </c>
      <c r="F4" s="181" t="s">
        <v>13</v>
      </c>
      <c r="G4" s="182"/>
      <c r="H4" s="185" t="s">
        <v>57</v>
      </c>
    </row>
    <row r="5" spans="1:9" s="86" customFormat="1" ht="17.25" customHeight="1">
      <c r="A5" s="175"/>
      <c r="B5" s="177"/>
      <c r="C5" s="179"/>
      <c r="D5" s="177"/>
      <c r="E5" s="177"/>
      <c r="F5" s="183"/>
      <c r="G5" s="184"/>
      <c r="H5" s="186"/>
    </row>
    <row r="6" spans="1:9" s="86" customFormat="1" ht="24" customHeight="1">
      <c r="A6" s="175"/>
      <c r="B6" s="177"/>
      <c r="C6" s="180"/>
      <c r="D6" s="177"/>
      <c r="E6" s="177"/>
      <c r="F6" s="132" t="s">
        <v>6</v>
      </c>
      <c r="G6" s="132" t="s">
        <v>7</v>
      </c>
      <c r="H6" s="187"/>
    </row>
    <row r="7" spans="1:9" s="86" customFormat="1" ht="69" customHeight="1">
      <c r="A7" s="113">
        <v>1</v>
      </c>
      <c r="B7" s="160" t="s">
        <v>116</v>
      </c>
      <c r="C7" s="115">
        <v>242815</v>
      </c>
      <c r="D7" s="116" t="s">
        <v>11</v>
      </c>
      <c r="E7" s="190" t="s">
        <v>56</v>
      </c>
      <c r="F7" s="188">
        <v>3</v>
      </c>
      <c r="G7" s="188">
        <v>43</v>
      </c>
      <c r="H7" s="119">
        <v>10943750</v>
      </c>
    </row>
    <row r="8" spans="1:9" s="86" customFormat="1" ht="69" customHeight="1">
      <c r="A8" s="120"/>
      <c r="B8" s="161"/>
      <c r="C8" s="115">
        <v>242815</v>
      </c>
      <c r="D8" s="116" t="s">
        <v>55</v>
      </c>
      <c r="E8" s="191"/>
      <c r="F8" s="189"/>
      <c r="G8" s="189"/>
      <c r="H8" s="121">
        <v>10175638</v>
      </c>
    </row>
    <row r="9" spans="1:9" s="85" customFormat="1" ht="71.45" customHeight="1">
      <c r="A9" s="122">
        <v>2</v>
      </c>
      <c r="B9" s="114" t="s">
        <v>115</v>
      </c>
      <c r="C9" s="115">
        <v>242815</v>
      </c>
      <c r="D9" s="116" t="s">
        <v>55</v>
      </c>
      <c r="E9" s="117" t="s">
        <v>56</v>
      </c>
      <c r="F9" s="118">
        <v>1</v>
      </c>
      <c r="G9" s="118">
        <v>64</v>
      </c>
      <c r="H9" s="123">
        <v>14040000</v>
      </c>
      <c r="I9" s="86"/>
    </row>
    <row r="10" spans="1:9" ht="30" customHeight="1" thickBot="1">
      <c r="A10" s="170" t="s">
        <v>54</v>
      </c>
      <c r="B10" s="171"/>
      <c r="C10" s="171"/>
      <c r="D10" s="171"/>
      <c r="E10" s="172"/>
      <c r="F10" s="133">
        <f>SUM(F7:F9)</f>
        <v>4</v>
      </c>
      <c r="G10" s="133">
        <f>SUM(G7:G9)</f>
        <v>107</v>
      </c>
      <c r="H10" s="134">
        <f>SUM(H7:H9)</f>
        <v>35159388</v>
      </c>
    </row>
    <row r="11" spans="1:9" ht="22.5" thickBot="1"/>
  </sheetData>
  <mergeCells count="13">
    <mergeCell ref="A10:E10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19"/>
  <sheetViews>
    <sheetView showGridLines="0" zoomScale="70" zoomScaleNormal="70" workbookViewId="0">
      <selection activeCell="F15" sqref="F15"/>
    </sheetView>
  </sheetViews>
  <sheetFormatPr defaultColWidth="9.140625" defaultRowHeight="24.75" customHeight="1"/>
  <cols>
    <col min="1" max="1" width="6.85546875" style="124" customWidth="1"/>
    <col min="2" max="2" width="49.42578125" style="125" customWidth="1"/>
    <col min="3" max="3" width="19.42578125" style="124" customWidth="1"/>
    <col min="4" max="4" width="18.85546875" style="124" customWidth="1"/>
    <col min="5" max="5" width="8.7109375" style="124" customWidth="1"/>
    <col min="6" max="6" width="14.140625" style="124" customWidth="1"/>
    <col min="7" max="7" width="20.5703125" style="124" customWidth="1"/>
    <col min="8" max="8" width="0" style="124" hidden="1" customWidth="1"/>
    <col min="9" max="16384" width="9.140625" style="124"/>
  </cols>
  <sheetData>
    <row r="1" spans="1:8" ht="44.25" customHeight="1">
      <c r="A1" s="195" t="s">
        <v>79</v>
      </c>
      <c r="B1" s="195"/>
      <c r="C1" s="195"/>
      <c r="D1" s="195"/>
      <c r="E1" s="195"/>
      <c r="F1" s="195"/>
      <c r="G1" s="195"/>
    </row>
    <row r="2" spans="1:8" ht="24.75" customHeight="1" thickBot="1">
      <c r="A2" s="194" t="str">
        <f>+รายชื่อองค์กรที่ได้รับอนุมัติ!A2</f>
        <v>เดือนตุลาคม 2564</v>
      </c>
      <c r="B2" s="194"/>
      <c r="C2" s="194"/>
      <c r="D2" s="194"/>
      <c r="E2" s="194"/>
      <c r="F2" s="194"/>
      <c r="G2" s="194"/>
      <c r="H2" s="126"/>
    </row>
    <row r="3" spans="1:8" s="127" customFormat="1" ht="50.45" customHeight="1" thickTop="1">
      <c r="A3" s="153" t="s">
        <v>0</v>
      </c>
      <c r="B3" s="154" t="s">
        <v>92</v>
      </c>
      <c r="C3" s="154" t="s">
        <v>93</v>
      </c>
      <c r="D3" s="154" t="s">
        <v>65</v>
      </c>
      <c r="E3" s="154" t="s">
        <v>91</v>
      </c>
      <c r="F3" s="154" t="s">
        <v>66</v>
      </c>
      <c r="G3" s="155" t="s">
        <v>94</v>
      </c>
    </row>
    <row r="4" spans="1:8" s="127" customFormat="1" ht="24.75" customHeight="1">
      <c r="A4" s="130" t="s">
        <v>61</v>
      </c>
      <c r="B4" s="129"/>
      <c r="C4" s="128"/>
      <c r="D4" s="128"/>
      <c r="E4" s="128"/>
      <c r="F4" s="128"/>
      <c r="G4" s="131"/>
      <c r="H4" s="127" t="s">
        <v>99</v>
      </c>
    </row>
    <row r="5" spans="1:8" s="127" customFormat="1" ht="24.75" customHeight="1">
      <c r="A5" s="130" t="s">
        <v>64</v>
      </c>
      <c r="B5" s="129"/>
      <c r="C5" s="128"/>
      <c r="D5" s="128"/>
      <c r="E5" s="128"/>
      <c r="F5" s="128"/>
      <c r="G5" s="131"/>
      <c r="H5" s="127" t="s">
        <v>98</v>
      </c>
    </row>
    <row r="6" spans="1:8" s="127" customFormat="1" ht="24.75" customHeight="1">
      <c r="A6" s="130" t="s">
        <v>63</v>
      </c>
      <c r="B6" s="129"/>
      <c r="C6" s="128"/>
      <c r="D6" s="128"/>
      <c r="E6" s="128"/>
      <c r="F6" s="128"/>
      <c r="G6" s="131"/>
      <c r="H6" s="127" t="s">
        <v>98</v>
      </c>
    </row>
    <row r="7" spans="1:8" s="127" customFormat="1" ht="24.75" customHeight="1">
      <c r="A7" s="130" t="s">
        <v>80</v>
      </c>
      <c r="B7" s="129"/>
      <c r="C7" s="128"/>
      <c r="D7" s="128"/>
      <c r="E7" s="128"/>
      <c r="F7" s="128"/>
      <c r="G7" s="131"/>
      <c r="H7" s="127" t="s">
        <v>95</v>
      </c>
    </row>
    <row r="8" spans="1:8" s="127" customFormat="1" ht="24.75" customHeight="1">
      <c r="A8" s="130" t="s">
        <v>81</v>
      </c>
      <c r="B8" s="129"/>
      <c r="C8" s="128"/>
      <c r="D8" s="128"/>
      <c r="E8" s="128"/>
      <c r="F8" s="128"/>
      <c r="G8" s="131"/>
      <c r="H8" s="127" t="s">
        <v>100</v>
      </c>
    </row>
    <row r="9" spans="1:8" s="127" customFormat="1" ht="24.75" customHeight="1">
      <c r="A9" s="130" t="s">
        <v>82</v>
      </c>
      <c r="B9" s="129"/>
      <c r="C9" s="128"/>
      <c r="D9" s="128"/>
      <c r="E9" s="128"/>
      <c r="F9" s="128"/>
      <c r="G9" s="131"/>
      <c r="H9" s="127" t="s">
        <v>96</v>
      </c>
    </row>
    <row r="10" spans="1:8" s="127" customFormat="1" ht="24.75" customHeight="1">
      <c r="A10" s="130" t="s">
        <v>83</v>
      </c>
      <c r="B10" s="129"/>
      <c r="C10" s="128"/>
      <c r="D10" s="128"/>
      <c r="E10" s="128"/>
      <c r="F10" s="128"/>
      <c r="G10" s="131"/>
      <c r="H10" s="127" t="s">
        <v>96</v>
      </c>
    </row>
    <row r="11" spans="1:8" s="127" customFormat="1" ht="24.75" customHeight="1">
      <c r="A11" s="130" t="s">
        <v>62</v>
      </c>
      <c r="B11" s="129"/>
      <c r="C11" s="128"/>
      <c r="D11" s="128"/>
      <c r="E11" s="128"/>
      <c r="F11" s="128"/>
      <c r="G11" s="131"/>
      <c r="H11" s="127" t="s">
        <v>97</v>
      </c>
    </row>
    <row r="12" spans="1:8" s="127" customFormat="1" ht="24.75" customHeight="1">
      <c r="A12" s="130" t="s">
        <v>84</v>
      </c>
      <c r="B12" s="129"/>
      <c r="C12" s="128"/>
      <c r="D12" s="128"/>
      <c r="E12" s="128"/>
      <c r="F12" s="128"/>
      <c r="G12" s="162"/>
    </row>
    <row r="13" spans="1:8" s="127" customFormat="1" ht="24.75" customHeight="1">
      <c r="A13" s="130" t="s">
        <v>85</v>
      </c>
      <c r="B13" s="129"/>
      <c r="C13" s="128"/>
      <c r="D13" s="128"/>
      <c r="E13" s="128"/>
      <c r="F13" s="128"/>
      <c r="G13" s="162"/>
    </row>
    <row r="14" spans="1:8" s="127" customFormat="1" ht="24.75" customHeight="1">
      <c r="A14" s="130" t="s">
        <v>86</v>
      </c>
      <c r="B14" s="129"/>
      <c r="C14" s="128"/>
      <c r="D14" s="128"/>
      <c r="E14" s="128"/>
      <c r="F14" s="128"/>
      <c r="G14" s="162"/>
    </row>
    <row r="15" spans="1:8" s="127" customFormat="1" ht="24.75" customHeight="1">
      <c r="A15" s="130" t="s">
        <v>87</v>
      </c>
      <c r="B15" s="129"/>
      <c r="C15" s="128"/>
      <c r="D15" s="128"/>
      <c r="E15" s="128"/>
      <c r="F15" s="128"/>
      <c r="G15" s="162"/>
    </row>
    <row r="16" spans="1:8" s="127" customFormat="1" ht="24.75" customHeight="1">
      <c r="A16" s="130" t="s">
        <v>88</v>
      </c>
      <c r="B16" s="129"/>
      <c r="C16" s="128"/>
      <c r="D16" s="128"/>
      <c r="E16" s="128"/>
      <c r="F16" s="128"/>
      <c r="G16" s="162"/>
    </row>
    <row r="17" spans="1:7" s="127" customFormat="1" ht="24.75" customHeight="1">
      <c r="A17" s="130" t="s">
        <v>89</v>
      </c>
      <c r="B17" s="129"/>
      <c r="C17" s="128"/>
      <c r="D17" s="128"/>
      <c r="E17" s="128"/>
      <c r="F17" s="128"/>
      <c r="G17" s="162"/>
    </row>
    <row r="18" spans="1:7" ht="24.75" customHeight="1" thickBot="1">
      <c r="A18" s="192" t="s">
        <v>90</v>
      </c>
      <c r="B18" s="193"/>
      <c r="C18" s="193"/>
      <c r="D18" s="193"/>
      <c r="E18" s="193"/>
      <c r="F18" s="193"/>
      <c r="G18" s="156">
        <f>SUM(G4:G17)</f>
        <v>0</v>
      </c>
    </row>
    <row r="19" spans="1:7" ht="24.75" customHeight="1" thickTop="1"/>
  </sheetData>
  <sortState xmlns:xlrd2="http://schemas.microsoft.com/office/spreadsheetml/2017/richdata2" ref="B4:G11">
    <sortCondition ref="B4:B11"/>
  </sortState>
  <mergeCells count="3">
    <mergeCell ref="A18:F18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A3" sqref="A3:F3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01" t="s">
        <v>17</v>
      </c>
      <c r="B1" s="202"/>
      <c r="C1" s="202"/>
      <c r="D1" s="202"/>
      <c r="E1" s="202"/>
      <c r="F1" s="202"/>
    </row>
    <row r="2" spans="1:6" ht="24" customHeight="1">
      <c r="A2" s="198" t="str">
        <f>+รายชื่อองค์กรที่ได้รับอนุมัติ!A2</f>
        <v>เดือนตุลาคม 2564</v>
      </c>
      <c r="B2" s="198"/>
      <c r="C2" s="198"/>
      <c r="D2" s="198"/>
      <c r="E2" s="198"/>
      <c r="F2" s="198"/>
    </row>
    <row r="3" spans="1:6" ht="12" customHeight="1" thickBot="1">
      <c r="A3" s="198"/>
      <c r="B3" s="198"/>
      <c r="C3" s="198"/>
      <c r="D3" s="198"/>
      <c r="E3" s="198"/>
      <c r="F3" s="198"/>
    </row>
    <row r="4" spans="1:6" s="6" customFormat="1" ht="28.5" customHeight="1">
      <c r="A4" s="207" t="s">
        <v>28</v>
      </c>
      <c r="B4" s="208"/>
      <c r="C4" s="205" t="s">
        <v>1</v>
      </c>
      <c r="D4" s="203" t="s">
        <v>13</v>
      </c>
      <c r="E4" s="204"/>
      <c r="F4" s="199" t="s">
        <v>3</v>
      </c>
    </row>
    <row r="5" spans="1:6" s="6" customFormat="1" ht="28.5" customHeight="1">
      <c r="A5" s="209"/>
      <c r="B5" s="210"/>
      <c r="C5" s="206"/>
      <c r="D5" s="142" t="s">
        <v>6</v>
      </c>
      <c r="E5" s="143" t="s">
        <v>7</v>
      </c>
      <c r="F5" s="200"/>
    </row>
    <row r="6" spans="1:6" s="20" customFormat="1" ht="51.75" customHeight="1">
      <c r="A6" s="15">
        <v>1</v>
      </c>
      <c r="B6" s="16" t="s">
        <v>19</v>
      </c>
      <c r="C6" s="157">
        <f>+ข้อมูลโครงการที่ผ่านการพิจารณา!A8</f>
        <v>2</v>
      </c>
      <c r="D6" s="158">
        <f>+ข้อมูลโครงการที่ผ่านการพิจารณา!D9</f>
        <v>4</v>
      </c>
      <c r="E6" s="158">
        <f>+ข้อมูลโครงการที่ผ่านการพิจารณา!E9</f>
        <v>41</v>
      </c>
      <c r="F6" s="19">
        <f>+ข้อมูลโครงการที่ผ่านการพิจารณา!G9</f>
        <v>12117340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+ข้อมูลโครงการที่ผ่านการพิจารณา!A16</f>
        <v>6</v>
      </c>
      <c r="D7" s="18">
        <f>+ข้อมูลโครงการที่ผ่านการพิจารณา!D17</f>
        <v>21</v>
      </c>
      <c r="E7" s="18">
        <f>+ข้อมูลโครงการที่ผ่านการพิจารณา!E17</f>
        <v>282</v>
      </c>
      <c r="F7" s="19">
        <f>+ข้อมูลโครงการที่ผ่านการพิจารณา!G17</f>
        <v>72592433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+ข้อมูลโครงการที่ผ่านการพิจารณา!A19</f>
        <v>1</v>
      </c>
      <c r="D8" s="18">
        <f>+ข้อมูลโครงการที่ผ่านการพิจารณา!D20</f>
        <v>6</v>
      </c>
      <c r="E8" s="18">
        <f>+ข้อมูลโครงการที่ผ่านการพิจารณา!E20</f>
        <v>135</v>
      </c>
      <c r="F8" s="19">
        <f>+ข้อมูลโครงการที่ผ่านการพิจารณา!G20</f>
        <v>38185340</v>
      </c>
    </row>
    <row r="9" spans="1:6" s="7" customFormat="1" ht="24.75" thickBot="1">
      <c r="A9" s="196" t="s">
        <v>2</v>
      </c>
      <c r="B9" s="197"/>
      <c r="C9" s="144">
        <f>SUM(C6:C8)</f>
        <v>9</v>
      </c>
      <c r="D9" s="144">
        <f>SUM(D6:D8)</f>
        <v>31</v>
      </c>
      <c r="E9" s="144">
        <f t="shared" ref="E9:F9" si="0">SUM(E6:E8)</f>
        <v>458</v>
      </c>
      <c r="F9" s="145">
        <f t="shared" si="0"/>
        <v>122895113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3"/>
  <sheetViews>
    <sheetView showGridLines="0" topLeftCell="A16" zoomScale="70" zoomScaleNormal="70" workbookViewId="0">
      <selection activeCell="G22" sqref="G22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31" t="s">
        <v>18</v>
      </c>
      <c r="B1" s="231"/>
      <c r="C1" s="231"/>
      <c r="D1" s="231"/>
      <c r="E1" s="231"/>
      <c r="F1" s="231"/>
      <c r="G1" s="231"/>
      <c r="H1" s="231"/>
    </row>
    <row r="2" spans="1:20" ht="32.25" customHeight="1">
      <c r="A2" s="231" t="str">
        <f>+สรุปโครงการที่ผ่านการพิจารณา!A2</f>
        <v>เดือนตุลาคม 2564</v>
      </c>
      <c r="B2" s="231"/>
      <c r="C2" s="231"/>
      <c r="D2" s="231"/>
      <c r="E2" s="231"/>
      <c r="F2" s="231"/>
      <c r="G2" s="231"/>
      <c r="H2" s="231"/>
    </row>
    <row r="3" spans="1:20" ht="13.5" customHeight="1" thickBot="1"/>
    <row r="4" spans="1:20" s="3" customFormat="1" ht="24.75" thickTop="1">
      <c r="A4" s="223" t="s">
        <v>0</v>
      </c>
      <c r="B4" s="215" t="s">
        <v>8</v>
      </c>
      <c r="C4" s="215" t="s">
        <v>9</v>
      </c>
      <c r="D4" s="225" t="s">
        <v>5</v>
      </c>
      <c r="E4" s="226"/>
      <c r="F4" s="213" t="s">
        <v>4</v>
      </c>
      <c r="G4" s="213" t="s">
        <v>3</v>
      </c>
      <c r="H4" s="213" t="s">
        <v>52</v>
      </c>
    </row>
    <row r="5" spans="1:20" s="3" customFormat="1">
      <c r="A5" s="224"/>
      <c r="B5" s="216"/>
      <c r="C5" s="216"/>
      <c r="D5" s="146" t="s">
        <v>6</v>
      </c>
      <c r="E5" s="146" t="s">
        <v>7</v>
      </c>
      <c r="F5" s="214"/>
      <c r="G5" s="214"/>
      <c r="H5" s="214"/>
    </row>
    <row r="6" spans="1:20" s="3" customFormat="1" ht="29.25" customHeight="1">
      <c r="A6" s="227" t="s">
        <v>20</v>
      </c>
      <c r="B6" s="227"/>
      <c r="C6" s="227"/>
      <c r="D6" s="227"/>
      <c r="E6" s="227"/>
      <c r="F6" s="227"/>
      <c r="G6" s="227"/>
      <c r="H6" s="22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105</v>
      </c>
      <c r="C7" s="39" t="s">
        <v>106</v>
      </c>
      <c r="D7" s="40">
        <v>1</v>
      </c>
      <c r="E7" s="40">
        <v>27</v>
      </c>
      <c r="F7" s="41" t="s">
        <v>55</v>
      </c>
      <c r="G7" s="40">
        <v>7654140</v>
      </c>
      <c r="H7" s="40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48">
      <c r="A8" s="48">
        <v>2</v>
      </c>
      <c r="B8" s="34" t="s">
        <v>111</v>
      </c>
      <c r="C8" s="39" t="s">
        <v>112</v>
      </c>
      <c r="D8" s="40">
        <v>3</v>
      </c>
      <c r="E8" s="40">
        <v>14</v>
      </c>
      <c r="F8" s="41" t="s">
        <v>55</v>
      </c>
      <c r="G8" s="40">
        <v>4463200</v>
      </c>
      <c r="H8" s="40" t="s">
        <v>53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4" customFormat="1">
      <c r="A9" s="219" t="s">
        <v>2</v>
      </c>
      <c r="B9" s="220"/>
      <c r="C9" s="220"/>
      <c r="D9" s="147">
        <f>SUM(D7:D8)</f>
        <v>4</v>
      </c>
      <c r="E9" s="147">
        <f>SUM(E7:E8)</f>
        <v>41</v>
      </c>
      <c r="F9" s="147" t="s">
        <v>12</v>
      </c>
      <c r="G9" s="147">
        <f>SUM(G7:G8)</f>
        <v>12117340</v>
      </c>
      <c r="H9" s="148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s="3" customFormat="1" ht="29.25" customHeight="1">
      <c r="A10" s="228" t="s">
        <v>15</v>
      </c>
      <c r="B10" s="229"/>
      <c r="C10" s="229"/>
      <c r="D10" s="229"/>
      <c r="E10" s="229"/>
      <c r="F10" s="229"/>
      <c r="G10" s="229"/>
      <c r="H10" s="230"/>
    </row>
    <row r="11" spans="1:20" s="27" customFormat="1" ht="48.75" customHeight="1">
      <c r="A11" s="60">
        <v>1</v>
      </c>
      <c r="B11" s="34" t="s">
        <v>108</v>
      </c>
      <c r="C11" s="62" t="s">
        <v>110</v>
      </c>
      <c r="D11" s="141">
        <v>4</v>
      </c>
      <c r="E11" s="40">
        <v>44</v>
      </c>
      <c r="F11" s="26" t="s">
        <v>55</v>
      </c>
      <c r="G11" s="40">
        <v>11547943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v>2</v>
      </c>
      <c r="B12" s="34" t="s">
        <v>109</v>
      </c>
      <c r="C12" s="39" t="s">
        <v>36</v>
      </c>
      <c r="D12" s="141">
        <v>5</v>
      </c>
      <c r="E12" s="40">
        <v>21</v>
      </c>
      <c r="F12" s="26" t="s">
        <v>55</v>
      </c>
      <c r="G12" s="40">
        <v>6124314</v>
      </c>
      <c r="H12" s="40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60">
        <v>3</v>
      </c>
      <c r="B13" s="34" t="s">
        <v>103</v>
      </c>
      <c r="C13" s="62" t="s">
        <v>104</v>
      </c>
      <c r="D13" s="141">
        <v>1</v>
      </c>
      <c r="E13" s="40">
        <v>30</v>
      </c>
      <c r="F13" s="26" t="s">
        <v>55</v>
      </c>
      <c r="G13" s="40">
        <v>7625640</v>
      </c>
      <c r="H13" s="40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48.75" customHeight="1">
      <c r="A14" s="60">
        <v>4</v>
      </c>
      <c r="B14" s="34" t="s">
        <v>113</v>
      </c>
      <c r="C14" s="62" t="s">
        <v>112</v>
      </c>
      <c r="D14" s="141">
        <v>5</v>
      </c>
      <c r="E14" s="40">
        <v>54</v>
      </c>
      <c r="F14" s="26" t="s">
        <v>55</v>
      </c>
      <c r="G14" s="40">
        <v>16443056</v>
      </c>
      <c r="H14" s="40" t="s">
        <v>53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48.75" customHeight="1">
      <c r="A15" s="60">
        <v>5</v>
      </c>
      <c r="B15" s="34" t="s">
        <v>114</v>
      </c>
      <c r="C15" s="62" t="s">
        <v>10</v>
      </c>
      <c r="D15" s="141">
        <v>1</v>
      </c>
      <c r="E15" s="40">
        <v>13</v>
      </c>
      <c r="F15" s="26" t="s">
        <v>55</v>
      </c>
      <c r="G15" s="40">
        <v>4426500</v>
      </c>
      <c r="H15" s="40" t="s">
        <v>53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48.75" customHeight="1">
      <c r="A16" s="60">
        <v>6</v>
      </c>
      <c r="B16" s="34" t="s">
        <v>101</v>
      </c>
      <c r="C16" s="62" t="s">
        <v>102</v>
      </c>
      <c r="D16" s="141">
        <v>5</v>
      </c>
      <c r="E16" s="40">
        <v>120</v>
      </c>
      <c r="F16" s="26" t="s">
        <v>55</v>
      </c>
      <c r="G16" s="40">
        <v>26424980</v>
      </c>
      <c r="H16" s="40" t="s">
        <v>53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>
      <c r="A17" s="217" t="s">
        <v>2</v>
      </c>
      <c r="B17" s="218"/>
      <c r="C17" s="218"/>
      <c r="D17" s="149">
        <f>SUM(D11:D16)</f>
        <v>21</v>
      </c>
      <c r="E17" s="149">
        <f>SUM(E11:E16)</f>
        <v>282</v>
      </c>
      <c r="F17" s="149" t="s">
        <v>12</v>
      </c>
      <c r="G17" s="149">
        <f>SUM(G11:G16)</f>
        <v>72592433</v>
      </c>
      <c r="H17" s="15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3" customFormat="1" ht="29.25" customHeight="1">
      <c r="A18" s="228" t="s">
        <v>22</v>
      </c>
      <c r="B18" s="229"/>
      <c r="C18" s="229"/>
      <c r="D18" s="229"/>
      <c r="E18" s="229"/>
      <c r="F18" s="229"/>
      <c r="G18" s="229"/>
      <c r="H18" s="230"/>
    </row>
    <row r="19" spans="1:20" s="27" customFormat="1" ht="48">
      <c r="A19" s="48">
        <v>1</v>
      </c>
      <c r="B19" s="34" t="s">
        <v>107</v>
      </c>
      <c r="C19" s="39" t="s">
        <v>36</v>
      </c>
      <c r="D19" s="40">
        <v>6</v>
      </c>
      <c r="E19" s="40">
        <v>135</v>
      </c>
      <c r="F19" s="41" t="s">
        <v>55</v>
      </c>
      <c r="G19" s="82">
        <v>38185340</v>
      </c>
      <c r="H19" s="40" t="s">
        <v>53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4" customFormat="1" ht="24.75" thickBot="1">
      <c r="A20" s="221" t="s">
        <v>2</v>
      </c>
      <c r="B20" s="222"/>
      <c r="C20" s="222"/>
      <c r="D20" s="151">
        <f>SUM(D19:D19)</f>
        <v>6</v>
      </c>
      <c r="E20" s="151">
        <f>SUM(E19:E19)</f>
        <v>135</v>
      </c>
      <c r="F20" s="151" t="s">
        <v>12</v>
      </c>
      <c r="G20" s="151">
        <f>SUM(G19:G19)</f>
        <v>38185340</v>
      </c>
      <c r="H20" s="15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4" customFormat="1" ht="18" customHeight="1" thickTop="1" thickBot="1">
      <c r="A21" s="11"/>
      <c r="B21" s="11"/>
      <c r="C21" s="11"/>
      <c r="D21" s="12"/>
      <c r="E21" s="12"/>
      <c r="F21" s="12"/>
      <c r="G21" s="13"/>
      <c r="H21" s="1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4" customFormat="1">
      <c r="A22" s="211" t="s">
        <v>16</v>
      </c>
      <c r="B22" s="212"/>
      <c r="C22" s="212"/>
      <c r="D22" s="152">
        <f>+D17+D9+D20</f>
        <v>31</v>
      </c>
      <c r="E22" s="152">
        <f>+E17+E9+E20</f>
        <v>458</v>
      </c>
      <c r="F22" s="152" t="s">
        <v>12</v>
      </c>
      <c r="G22" s="152">
        <f>+G17+G9+G20</f>
        <v>122895113</v>
      </c>
      <c r="H22" s="15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24.75" thickTop="1"/>
  </sheetData>
  <mergeCells count="16">
    <mergeCell ref="H4:H5"/>
    <mergeCell ref="A6:H6"/>
    <mergeCell ref="A10:H10"/>
    <mergeCell ref="A18:H18"/>
    <mergeCell ref="A1:H1"/>
    <mergeCell ref="A2:H2"/>
    <mergeCell ref="G4:G5"/>
    <mergeCell ref="A22:C22"/>
    <mergeCell ref="F4:F5"/>
    <mergeCell ref="C4:C5"/>
    <mergeCell ref="A17:C17"/>
    <mergeCell ref="A9:C9"/>
    <mergeCell ref="A20:C20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01" t="s">
        <v>17</v>
      </c>
      <c r="B1" s="202"/>
      <c r="C1" s="202"/>
      <c r="D1" s="202"/>
    </row>
    <row r="2" spans="1:7" ht="35.25" customHeight="1">
      <c r="A2" s="198" t="s">
        <v>29</v>
      </c>
      <c r="B2" s="198"/>
      <c r="C2" s="198"/>
      <c r="D2" s="198"/>
    </row>
    <row r="3" spans="1:7" ht="12" customHeight="1" thickBot="1">
      <c r="A3" s="198"/>
      <c r="B3" s="198"/>
      <c r="C3" s="198"/>
      <c r="D3" s="198"/>
    </row>
    <row r="4" spans="1:7" s="6" customFormat="1" ht="28.5" customHeight="1">
      <c r="A4" s="234" t="s">
        <v>24</v>
      </c>
      <c r="B4" s="235"/>
      <c r="C4" s="238" t="s">
        <v>1</v>
      </c>
      <c r="D4" s="240" t="s">
        <v>3</v>
      </c>
      <c r="G4" s="57"/>
    </row>
    <row r="5" spans="1:7" s="6" customFormat="1" ht="28.5" customHeight="1">
      <c r="A5" s="236"/>
      <c r="B5" s="237"/>
      <c r="C5" s="239"/>
      <c r="D5" s="241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32" t="s">
        <v>2</v>
      </c>
      <c r="B9" s="233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31" t="s">
        <v>18</v>
      </c>
      <c r="B1" s="231"/>
      <c r="C1" s="231"/>
      <c r="D1" s="231"/>
      <c r="E1" s="231"/>
      <c r="F1" s="231"/>
      <c r="G1" s="231"/>
    </row>
    <row r="2" spans="1:20" ht="32.25" customHeight="1">
      <c r="A2" s="231" t="str">
        <f>+สรุปโครงการที่ผ่านการพิจารณา!A2</f>
        <v>เดือนตุลาคม 2564</v>
      </c>
      <c r="B2" s="231"/>
      <c r="C2" s="231"/>
      <c r="D2" s="231"/>
      <c r="E2" s="231"/>
      <c r="F2" s="231"/>
      <c r="G2" s="231"/>
    </row>
    <row r="3" spans="1:20" ht="13.5" customHeight="1" thickBot="1"/>
    <row r="4" spans="1:20" s="3" customFormat="1" ht="24.75" thickTop="1">
      <c r="A4" s="254" t="s">
        <v>0</v>
      </c>
      <c r="B4" s="256" t="s">
        <v>8</v>
      </c>
      <c r="C4" s="256" t="s">
        <v>9</v>
      </c>
      <c r="D4" s="258" t="s">
        <v>5</v>
      </c>
      <c r="E4" s="259"/>
      <c r="F4" s="252" t="s">
        <v>3</v>
      </c>
      <c r="G4" s="260" t="s">
        <v>4</v>
      </c>
    </row>
    <row r="5" spans="1:20" s="3" customFormat="1">
      <c r="A5" s="255"/>
      <c r="B5" s="257"/>
      <c r="C5" s="257"/>
      <c r="D5" s="63" t="s">
        <v>6</v>
      </c>
      <c r="E5" s="63" t="s">
        <v>7</v>
      </c>
      <c r="F5" s="253"/>
      <c r="G5" s="261"/>
    </row>
    <row r="6" spans="1:20" s="3" customFormat="1" ht="29.25" customHeight="1">
      <c r="A6" s="250" t="s">
        <v>49</v>
      </c>
      <c r="B6" s="251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42" t="s">
        <v>2</v>
      </c>
      <c r="B10" s="243"/>
      <c r="C10" s="243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44" t="s">
        <v>2</v>
      </c>
      <c r="B20" s="245"/>
      <c r="C20" s="245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46" t="s">
        <v>2</v>
      </c>
      <c r="B25" s="247"/>
      <c r="C25" s="247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48" t="s">
        <v>16</v>
      </c>
      <c r="B27" s="249"/>
      <c r="C27" s="249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2021-12-22T03:07:10Z</dcterms:modified>
</cp:coreProperties>
</file>