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Web-site ข้อมูลบนเว็บไซต์\Website codi\อนุมัติ-เห็นชอบ\"/>
    </mc:Choice>
  </mc:AlternateContent>
  <xr:revisionPtr revIDLastSave="0" documentId="13_ncr:1_{D4BC4C19-4C09-4782-A885-66EDB4993797}" xr6:coauthVersionLast="46" xr6:coauthVersionMax="46" xr10:uidLastSave="{00000000-0000-0000-0000-000000000000}"/>
  <bookViews>
    <workbookView xWindow="-120" yWindow="-120" windowWidth="21840" windowHeight="13140" tabRatio="613" xr2:uid="{00000000-000D-0000-FFFF-FFFF00000000}"/>
  </bookViews>
  <sheets>
    <sheet name="ใบสรุป (อนุมัติ)" sheetId="10" r:id="rId1"/>
    <sheet name="รายละเอียดอนุมัติ" sheetId="11" r:id="rId2"/>
    <sheet name="ใบสรุป (เห็นชอบ)" sheetId="7" r:id="rId3"/>
    <sheet name="รายละเอียดเห็นชอบ" sheetId="1" r:id="rId4"/>
    <sheet name="สรุปโครงการที่ผ่านความเห็นชอบ" sheetId="8" state="hidden" r:id="rId5"/>
    <sheet name="รายชื่อโครงการ" sheetId="9" state="hidden" r:id="rId6"/>
  </sheets>
  <externalReferences>
    <externalReference r:id="rId7"/>
  </externalReferences>
  <definedNames>
    <definedName name="Name_Cr">#REF!</definedName>
    <definedName name="_xlnm.Print_Area" localSheetId="5">รายชื่อโครงการ!$A$1:$G$36</definedName>
    <definedName name="_xlnm.Print_Area" localSheetId="3">รายละเอียดเห็นชอบ!$A$1:$G$36</definedName>
    <definedName name="_xlnm.Print_Area" localSheetId="1">รายละเอียดอนุมัติ!$A$1:$H$21</definedName>
    <definedName name="_xlnm.Print_Titles" localSheetId="5">รายชื่อโครงการ!$4:$5</definedName>
    <definedName name="_xlnm.Print_Titles" localSheetId="3">รายละเอียดเห็นชอบ!$4:$5</definedName>
    <definedName name="_xlnm.Print_Titles" localSheetId="1">รายละเอียดอนุมัติ!$4:$6</definedName>
    <definedName name="กระชัง" localSheetId="0">[1]จัดชั้น!#REF!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1" l="1"/>
  <c r="G21" i="11"/>
  <c r="H21" i="11"/>
  <c r="F25" i="9" l="1"/>
  <c r="E25" i="9"/>
  <c r="D25" i="9"/>
  <c r="F20" i="9"/>
  <c r="E20" i="9"/>
  <c r="D20" i="9"/>
  <c r="F10" i="9"/>
  <c r="E10" i="9"/>
  <c r="D10" i="9"/>
  <c r="A2" i="9"/>
  <c r="C8" i="7"/>
  <c r="C7" i="7"/>
  <c r="C6" i="7"/>
  <c r="D9" i="8"/>
  <c r="C9" i="8"/>
  <c r="F27" i="9" l="1"/>
  <c r="E27" i="9"/>
  <c r="D27" i="9"/>
  <c r="G16" i="1"/>
  <c r="F7" i="7" s="1"/>
  <c r="C9" i="7" l="1"/>
  <c r="E9" i="1"/>
  <c r="E6" i="7" s="1"/>
  <c r="G9" i="1"/>
  <c r="F6" i="7" s="1"/>
  <c r="D9" i="1"/>
  <c r="D6" i="7" s="1"/>
  <c r="E16" i="1"/>
  <c r="E7" i="7" s="1"/>
  <c r="D16" i="1"/>
  <c r="D7" i="7" s="1"/>
  <c r="E25" i="1"/>
  <c r="E8" i="7" s="1"/>
  <c r="G25" i="1"/>
  <c r="F8" i="7" s="1"/>
  <c r="D25" i="1"/>
  <c r="D8" i="7" s="1"/>
  <c r="G27" i="1" l="1"/>
  <c r="D9" i="7"/>
  <c r="F9" i="7"/>
  <c r="E27" i="1"/>
  <c r="A2" i="1"/>
  <c r="D27" i="1" l="1"/>
  <c r="E9" i="7"/>
</calcChain>
</file>

<file path=xl/sharedStrings.xml><?xml version="1.0" encoding="utf-8"?>
<sst xmlns="http://schemas.openxmlformats.org/spreadsheetml/2006/main" count="239" uniqueCount="101">
  <si>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</si>
  <si>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</si>
  <si>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</si>
  <si>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</si>
  <si>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</si>
  <si>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</si>
  <si>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</si>
  <si>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</si>
  <si>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</si>
  <si>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</si>
  <si>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</si>
  <si>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</si>
  <si>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</si>
  <si>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</si>
  <si>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</si>
  <si>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</si>
  <si>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</si>
  <si>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</si>
  <si>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</si>
  <si>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</si>
  <si>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</si>
  <si>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</si>
  <si>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</si>
  <si>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</si>
  <si>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</si>
  <si>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</si>
  <si>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</si>
  <si>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</si>
  <si>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</si>
  <si>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</si>
  <si>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</si>
  <si>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</si>
  <si>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</si>
  <si>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</si>
  <si>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</si>
  <si>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</si>
  <si>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</si>
  <si>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</si>
  <si>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</si>
  <si>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</si>
  <si>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</si>
  <si>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</si>
  <si>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</si>
  <si>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</si>
  <si>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</si>
  <si>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</si>
  <si>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</si>
  <si>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</si>
  <si>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</si>
  <si>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</si>
  <si>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</si>
  <si>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</si>
  <si>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</si>
  <si>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</si>
  <si>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สินเชื่อพัฒนาที่อยู่อาศัย
 (โครงการพัฒนาที่อยู่อาศัยริมคลองลาดพร้าว)</t>
  </si>
  <si>
    <t>สินเชื่อพัฒนาที่อยู่อาศัย
 (โครงการพัฒนาที่อยู่อาศัยริมคลองเปรมประชากร)</t>
  </si>
  <si>
    <t>สินเชื่อผิดนัด ทุกประเภทสินเชื่อ (คิดเป็นร้อยละ NPL)</t>
  </si>
  <si>
    <t xml:space="preserve"> - ภาคเหนือ</t>
  </si>
  <si>
    <t xml:space="preserve"> - ภาคใต้</t>
  </si>
  <si>
    <t xml:space="preserve"> - ภาคตะวันออกเฉียงเหนือ</t>
  </si>
  <si>
    <t xml:space="preserve"> - ภาคกลางและตะวันตก</t>
  </si>
  <si>
    <t xml:space="preserve"> - ภาคกรุงเทพปริมณฑลและตะวันออก</t>
  </si>
  <si>
    <t>สินเชื่อเดิม</t>
  </si>
  <si>
    <t>สินเชื่อโครงการบ้านมั่นคง</t>
  </si>
  <si>
    <t>จำนวนเงินสินเชื่อคงเหลือ</t>
  </si>
  <si>
    <t>จำนวนเงินเบิกจ่ายสินเชื่อ</t>
  </si>
  <si>
    <t>จำนวนสินเชื่อที่อนุมัติ</t>
  </si>
  <si>
    <t>(ตค.63 - ธค.63)</t>
  </si>
  <si>
    <t>(สะสม)</t>
  </si>
  <si>
    <t>สะสม</t>
  </si>
  <si>
    <t>ไตรมาส 2</t>
  </si>
  <si>
    <t>ไตรมาส 1</t>
  </si>
  <si>
    <t>กย.63</t>
  </si>
  <si>
    <t>รายการ</t>
  </si>
  <si>
    <t>หน่วย (บาท)</t>
  </si>
  <si>
    <t>รวมทั้งสิ้น</t>
  </si>
  <si>
    <t>ราชพัสดุ</t>
  </si>
  <si>
    <t>ปลูกสร้างบ้าน</t>
  </si>
  <si>
    <t>สหกรณ์เคหสถานเทวมั่นคง จำกัด
กรุงเทพฯ
รหัสองค์กร  100309428</t>
  </si>
  <si>
    <t>สหกรณ์เคหสถานชุมชนมิตรประชาพัฒนา จำกัด
กรุงเทพฯ
รหัสองค์กร  100309430</t>
  </si>
  <si>
    <t>สหกรณ์</t>
  </si>
  <si>
    <t>สหกรณ์เคหสถานบ้านมั่นคงภูมิใจ จำกัด
กรุงเทพฯ
รหัสองค์กร  100281964</t>
  </si>
  <si>
    <t>สหกรณ์เคหสถานริมคลองบางซื่อ 1 จำกัด
กรุงเทพฯ
รหัสองค์กร 100302850</t>
  </si>
  <si>
    <t>สหกรณ์เคหสถานบ้านมั่นคงปูลากะป๊ะ จำกัด
จังหวัดนราธิวาส
รหัสองค์กร 100310792</t>
  </si>
  <si>
    <t>สหกรณ์เคหสถานบ้านมั่นคงเปรมประชาสมบูรณ์ จำกัด
กรุงเทพฯ
รหัสองค์กร 100310235</t>
  </si>
  <si>
    <t>สหกรณ์เคหสถานตาลคู่สมบูรณ์พูนทรัพย์ จำกัด
กรุงเทพฯ
รหัสองค์กร 100310705</t>
  </si>
  <si>
    <t>สหกรณ์บริการบ้านมั่นคงชุมชนโนนหนองสรวง จำกัด
จังหวัดบุรีรัมย์
รหัสองค์กร 100190501</t>
  </si>
  <si>
    <t>สหกรณ์เคหสถานบ้านมั่นคงบ้านใหม่พัฒนา จำกัด
กรุงเทพฯ
รหัสองค์กร  100287126</t>
  </si>
  <si>
    <t>สหกรณ์เคหสถาน 4 ชุมชนเมืองไผ่ จำกัด
จังหวัดขอนแก่น
รหัสองค์กร  100310348</t>
  </si>
  <si>
    <t>สหกรณ์บ้านมั่นคงหินเหล็กไฟ จำกัด
จังหวัดประจวบคีรีขันธ์
รหัสองค์กร 100308786</t>
  </si>
  <si>
    <t>สหกรณ์บ้านมั่นคงชุมชนสามตำบล จำกัด
จังหวัดนครปฐม
รหัสองค์กร  100306926</t>
  </si>
  <si>
    <t>สหกรณ์เคหสถานบ้านมั่นคงชุมชนวัดรังสิต จำกัด
กรุงเทพฯ
รหัสองค์กร  100287126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</si>
  <si>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</si>
  <si>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</si>
  <si>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</si>
  <si>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ชื่อองค์กร/ที่อยู่</t>
  </si>
  <si>
    <t>ลำดับที่</t>
  </si>
  <si>
    <t>รายงานการอนุมัติสินเชื่อ รอบ 6 เดือน (ต.ค.63 - มี.ค. 64)</t>
  </si>
  <si>
    <t>(มค.64- มีค.64)</t>
  </si>
  <si>
    <t>(ณ 31 มีค. 64)</t>
  </si>
  <si>
    <t>ข้อมูลการดำเนินงานด้านสินเชื่อ (เดือนต.ค.63-มี.ค.64)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</si>
</sst>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</numFmts>
  <fonts count="24">
    <font>
      <sz val="10"/>
      <name val="Arial"/>
      <charset val="222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FF0000"/>
      <name val="TH SarabunPSK"/>
      <family val="2"/>
    </font>
    <font>
      <sz val="20"/>
      <color theme="1"/>
      <name val="TH SarabunPSK"/>
      <family val="2"/>
    </font>
    <font>
      <b/>
      <sz val="20"/>
      <color theme="0"/>
      <name val="TH SarabunPSK"/>
      <family val="2"/>
    </font>
    <font>
      <sz val="14"/>
      <name val="TH SarabunPSK"/>
      <family val="2"/>
    </font>
    <font>
      <b/>
      <sz val="2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B9ED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FFFF"/>
        <bgColor indexed="64"/>
      </patternFill>
    </fill>
  </fills>
  <borders count="7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9" fillId="0" borderId="0"/>
    <xf numFmtId="164" fontId="4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28">
    <xf numFmtId="0" fontId="0" fillId="0" borderId="0" xfId="0"/>
    <xf numFmtId="0" fontId="3" fillId="0" borderId="0" xfId="0" applyFont="1"/>
    <xf numFmtId="4" fontId="3" fillId="0" borderId="0" xfId="0" applyNumberFormat="1" applyFont="1"/>
    <xf numFmtId="0" fontId="2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3" fontId="2" fillId="2" borderId="15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3" fontId="3" fillId="0" borderId="4" xfId="0" applyNumberFormat="1" applyFont="1" applyBorder="1" applyAlignment="1">
      <alignment horizontal="center" vertical="top"/>
    </xf>
    <xf numFmtId="3" fontId="3" fillId="0" borderId="7" xfId="0" applyNumberFormat="1" applyFont="1" applyBorder="1" applyAlignment="1">
      <alignment horizontal="center" vertical="top"/>
    </xf>
    <xf numFmtId="166" fontId="3" fillId="0" borderId="11" xfId="0" applyNumberFormat="1" applyFont="1" applyBorder="1" applyAlignment="1">
      <alignment horizontal="center"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165" fontId="6" fillId="0" borderId="37" xfId="0" applyNumberFormat="1" applyFont="1" applyBorder="1" applyAlignment="1">
      <alignment horizontal="center" vertical="top"/>
    </xf>
    <xf numFmtId="0" fontId="6" fillId="0" borderId="6" xfId="0" applyFont="1" applyBorder="1" applyAlignment="1">
      <alignment horizontal="left" vertical="top" wrapText="1" shrinkToFit="1"/>
    </xf>
    <xf numFmtId="0" fontId="6" fillId="0" borderId="6" xfId="0" applyFont="1" applyBorder="1" applyAlignment="1">
      <alignment horizontal="center" vertical="top" wrapText="1" shrinkToFit="1"/>
    </xf>
    <xf numFmtId="3" fontId="6" fillId="0" borderId="6" xfId="0" applyNumberFormat="1" applyFont="1" applyBorder="1" applyAlignment="1">
      <alignment horizontal="center" vertical="top" wrapText="1" shrinkToFit="1"/>
    </xf>
    <xf numFmtId="4" fontId="6" fillId="0" borderId="6" xfId="0" applyNumberFormat="1" applyFont="1" applyBorder="1" applyAlignment="1">
      <alignment horizontal="center" vertical="top" wrapText="1" shrinkToFit="1"/>
    </xf>
    <xf numFmtId="0" fontId="14" fillId="0" borderId="0" xfId="0" applyFont="1" applyAlignment="1">
      <alignment vertical="top"/>
    </xf>
    <xf numFmtId="165" fontId="8" fillId="0" borderId="41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3" fontId="7" fillId="3" borderId="25" xfId="0" applyNumberFormat="1" applyFont="1" applyFill="1" applyBorder="1" applyAlignment="1">
      <alignment horizontal="center" vertical="center"/>
    </xf>
    <xf numFmtId="3" fontId="7" fillId="3" borderId="26" xfId="0" applyNumberFormat="1" applyFont="1" applyFill="1" applyBorder="1" applyAlignment="1">
      <alignment horizontal="center" vertical="center"/>
    </xf>
    <xf numFmtId="165" fontId="6" fillId="0" borderId="35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left" vertical="top" wrapText="1" shrinkToFit="1"/>
    </xf>
    <xf numFmtId="0" fontId="6" fillId="0" borderId="5" xfId="0" applyFont="1" applyBorder="1" applyAlignment="1">
      <alignment horizontal="center" vertical="top" wrapText="1" shrinkToFit="1"/>
    </xf>
    <xf numFmtId="3" fontId="6" fillId="0" borderId="5" xfId="0" applyNumberFormat="1" applyFont="1" applyBorder="1" applyAlignment="1">
      <alignment horizontal="center" vertical="top" wrapText="1" shrinkToFit="1"/>
    </xf>
    <xf numFmtId="0" fontId="2" fillId="0" borderId="0" xfId="0" applyFont="1" applyAlignment="1">
      <alignment vertical="top"/>
    </xf>
    <xf numFmtId="0" fontId="6" fillId="0" borderId="9" xfId="0" applyFont="1" applyBorder="1" applyAlignment="1">
      <alignment horizontal="center" vertical="top" wrapText="1" shrinkToFit="1"/>
    </xf>
    <xf numFmtId="3" fontId="6" fillId="0" borderId="9" xfId="0" applyNumberFormat="1" applyFont="1" applyBorder="1" applyAlignment="1">
      <alignment horizontal="center" vertical="top" wrapText="1" shrinkToFit="1"/>
    </xf>
    <xf numFmtId="0" fontId="6" fillId="0" borderId="9" xfId="0" applyFont="1" applyBorder="1" applyAlignment="1">
      <alignment horizontal="left" vertical="top" wrapText="1" shrinkToFit="1"/>
    </xf>
    <xf numFmtId="0" fontId="6" fillId="0" borderId="4" xfId="0" applyFont="1" applyBorder="1" applyAlignment="1">
      <alignment horizontal="center" vertical="top" wrapText="1" shrinkToFit="1"/>
    </xf>
    <xf numFmtId="3" fontId="6" fillId="0" borderId="4" xfId="0" applyNumberFormat="1" applyFont="1" applyBorder="1" applyAlignment="1">
      <alignment horizontal="center" vertical="top" wrapText="1" shrinkToFit="1"/>
    </xf>
    <xf numFmtId="4" fontId="6" fillId="0" borderId="4" xfId="0" applyNumberFormat="1" applyFont="1" applyBorder="1" applyAlignment="1">
      <alignment horizontal="center" vertical="top" wrapText="1" shrinkToFit="1"/>
    </xf>
    <xf numFmtId="3" fontId="11" fillId="3" borderId="5" xfId="0" applyNumberFormat="1" applyFont="1" applyFill="1" applyBorder="1" applyAlignment="1">
      <alignment horizontal="center" vertical="center"/>
    </xf>
    <xf numFmtId="3" fontId="7" fillId="3" borderId="5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10" fillId="0" borderId="39" xfId="0" applyFont="1" applyBorder="1" applyAlignment="1">
      <alignment horizontal="left" vertical="top"/>
    </xf>
    <xf numFmtId="0" fontId="11" fillId="0" borderId="44" xfId="0" applyFont="1" applyBorder="1" applyAlignment="1">
      <alignment horizontal="center" vertical="top"/>
    </xf>
    <xf numFmtId="165" fontId="6" fillId="0" borderId="33" xfId="0" applyNumberFormat="1" applyFont="1" applyBorder="1" applyAlignment="1">
      <alignment horizontal="center" vertical="top"/>
    </xf>
    <xf numFmtId="3" fontId="11" fillId="3" borderId="38" xfId="0" applyNumberFormat="1" applyFont="1" applyFill="1" applyBorder="1" applyAlignment="1">
      <alignment horizontal="center" vertical="center"/>
    </xf>
    <xf numFmtId="3" fontId="7" fillId="3" borderId="38" xfId="0" applyNumberFormat="1" applyFont="1" applyFill="1" applyBorder="1" applyAlignment="1">
      <alignment horizontal="center" vertical="center"/>
    </xf>
    <xf numFmtId="165" fontId="8" fillId="0" borderId="37" xfId="0" applyNumberFormat="1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7" fillId="3" borderId="47" xfId="0" applyNumberFormat="1" applyFont="1" applyFill="1" applyBorder="1" applyAlignment="1">
      <alignment horizontal="center" vertical="center"/>
    </xf>
    <xf numFmtId="3" fontId="7" fillId="3" borderId="48" xfId="0" applyNumberFormat="1" applyFont="1" applyFill="1" applyBorder="1" applyAlignment="1">
      <alignment horizontal="center" vertical="center"/>
    </xf>
    <xf numFmtId="3" fontId="2" fillId="2" borderId="16" xfId="0" applyNumberFormat="1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top"/>
    </xf>
    <xf numFmtId="3" fontId="6" fillId="0" borderId="5" xfId="0" applyNumberFormat="1" applyFont="1" applyBorder="1" applyAlignment="1">
      <alignment horizontal="center" vertical="top" wrapText="1" shrinkToFit="1"/>
    </xf>
    <xf numFmtId="165" fontId="6" fillId="0" borderId="3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left" vertical="top" wrapText="1" shrinkToFit="1"/>
    </xf>
    <xf numFmtId="0" fontId="6" fillId="0" borderId="5" xfId="0" applyFont="1" applyBorder="1" applyAlignment="1">
      <alignment horizontal="center" vertical="top" wrapText="1" shrinkToFit="1"/>
    </xf>
    <xf numFmtId="0" fontId="11" fillId="3" borderId="5" xfId="0" applyFont="1" applyFill="1" applyBorder="1" applyAlignment="1">
      <alignment horizontal="center" vertical="center"/>
    </xf>
    <xf numFmtId="166" fontId="2" fillId="0" borderId="0" xfId="0" applyNumberFormat="1" applyFont="1"/>
    <xf numFmtId="3" fontId="7" fillId="0" borderId="0" xfId="0" applyNumberFormat="1" applyFont="1" applyAlignment="1">
      <alignment vertical="center"/>
    </xf>
    <xf numFmtId="166" fontId="7" fillId="4" borderId="0" xfId="0" applyNumberFormat="1" applyFont="1" applyFill="1" applyAlignment="1">
      <alignment vertical="center"/>
    </xf>
    <xf numFmtId="3" fontId="3" fillId="4" borderId="0" xfId="0" applyNumberFormat="1" applyFont="1" applyFill="1"/>
    <xf numFmtId="3" fontId="2" fillId="0" borderId="0" xfId="0" applyNumberFormat="1" applyFont="1"/>
    <xf numFmtId="3" fontId="6" fillId="0" borderId="2" xfId="0" applyNumberFormat="1" applyFont="1" applyBorder="1" applyAlignment="1">
      <alignment horizontal="right" vertical="top" wrapText="1" shrinkToFit="1"/>
    </xf>
    <xf numFmtId="3" fontId="6" fillId="0" borderId="7" xfId="0" applyNumberFormat="1" applyFont="1" applyBorder="1" applyAlignment="1">
      <alignment horizontal="right" vertical="top" wrapText="1" shrinkToFit="1"/>
    </xf>
    <xf numFmtId="3" fontId="6" fillId="0" borderId="50" xfId="0" applyNumberFormat="1" applyFont="1" applyBorder="1" applyAlignment="1">
      <alignment horizontal="right" vertical="top" wrapText="1" shrinkToFit="1"/>
    </xf>
    <xf numFmtId="3" fontId="11" fillId="3" borderId="51" xfId="0" applyNumberFormat="1" applyFont="1" applyFill="1" applyBorder="1" applyAlignment="1">
      <alignment horizontal="center" vertical="center"/>
    </xf>
    <xf numFmtId="3" fontId="11" fillId="0" borderId="8" xfId="0" applyNumberFormat="1" applyFont="1" applyBorder="1" applyAlignment="1">
      <alignment horizontal="right" vertical="top"/>
    </xf>
    <xf numFmtId="166" fontId="3" fillId="0" borderId="7" xfId="0" applyNumberFormat="1" applyFont="1" applyBorder="1" applyAlignment="1">
      <alignment horizontal="right" vertical="top" wrapText="1" shrinkToFit="1"/>
    </xf>
    <xf numFmtId="3" fontId="7" fillId="3" borderId="51" xfId="0" applyNumberFormat="1" applyFont="1" applyFill="1" applyBorder="1" applyAlignment="1">
      <alignment horizontal="center" vertical="center"/>
    </xf>
    <xf numFmtId="3" fontId="11" fillId="0" borderId="8" xfId="0" applyNumberFormat="1" applyFont="1" applyBorder="1" applyAlignment="1">
      <alignment horizontal="center" vertical="top"/>
    </xf>
    <xf numFmtId="3" fontId="6" fillId="0" borderId="51" xfId="0" applyNumberFormat="1" applyFont="1" applyBorder="1" applyAlignment="1">
      <alignment horizontal="right" vertical="top" wrapText="1" shrinkToFit="1"/>
    </xf>
    <xf numFmtId="4" fontId="6" fillId="0" borderId="34" xfId="0" applyNumberFormat="1" applyFont="1" applyBorder="1" applyAlignment="1">
      <alignment horizontal="center" vertical="top" wrapText="1" shrinkToFit="1"/>
    </xf>
    <xf numFmtId="4" fontId="6" fillId="0" borderId="40" xfId="0" applyNumberFormat="1" applyFont="1" applyBorder="1" applyAlignment="1">
      <alignment horizontal="center" vertical="top" wrapText="1" shrinkToFit="1"/>
    </xf>
    <xf numFmtId="3" fontId="7" fillId="3" borderId="52" xfId="0" applyNumberFormat="1" applyFont="1" applyFill="1" applyBorder="1" applyAlignment="1">
      <alignment horizontal="right" vertical="center"/>
    </xf>
    <xf numFmtId="3" fontId="7" fillId="3" borderId="53" xfId="0" applyNumberFormat="1" applyFont="1" applyFill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top" wrapText="1" shrinkToFit="1"/>
    </xf>
    <xf numFmtId="3" fontId="6" fillId="0" borderId="4" xfId="0" applyNumberFormat="1" applyFont="1" applyBorder="1" applyAlignment="1">
      <alignment horizontal="right" vertical="top" wrapText="1" shrinkToFit="1"/>
    </xf>
    <xf numFmtId="3" fontId="6" fillId="0" borderId="9" xfId="0" applyNumberFormat="1" applyFont="1" applyBorder="1" applyAlignment="1">
      <alignment horizontal="right" vertical="top" wrapText="1" shrinkToFit="1"/>
    </xf>
    <xf numFmtId="3" fontId="6" fillId="0" borderId="5" xfId="0" applyNumberFormat="1" applyFont="1" applyBorder="1" applyAlignment="1">
      <alignment horizontal="right" vertical="top" wrapText="1" shrinkToFit="1"/>
    </xf>
    <xf numFmtId="166" fontId="3" fillId="0" borderId="4" xfId="0" applyNumberFormat="1" applyFont="1" applyBorder="1" applyAlignment="1">
      <alignment horizontal="right" vertical="top" wrapText="1" shrinkToFit="1"/>
    </xf>
    <xf numFmtId="3" fontId="11" fillId="3" borderId="4" xfId="0" applyNumberFormat="1" applyFont="1" applyFill="1" applyBorder="1" applyAlignment="1">
      <alignment horizontal="center" vertical="center"/>
    </xf>
    <xf numFmtId="3" fontId="7" fillId="3" borderId="4" xfId="0" applyNumberFormat="1" applyFont="1" applyFill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top" wrapText="1" shrinkToFit="1"/>
    </xf>
    <xf numFmtId="0" fontId="15" fillId="5" borderId="0" xfId="4" applyFont="1" applyFill="1"/>
    <xf numFmtId="0" fontId="16" fillId="5" borderId="0" xfId="4" applyFont="1" applyFill="1"/>
    <xf numFmtId="0" fontId="17" fillId="5" borderId="0" xfId="4" applyFont="1" applyFill="1"/>
    <xf numFmtId="0" fontId="18" fillId="5" borderId="0" xfId="4" applyFont="1" applyFill="1" applyAlignment="1">
      <alignment vertical="center"/>
    </xf>
    <xf numFmtId="164" fontId="18" fillId="6" borderId="48" xfId="5" applyFont="1" applyFill="1" applyBorder="1" applyAlignment="1">
      <alignment vertical="center"/>
    </xf>
    <xf numFmtId="164" fontId="18" fillId="7" borderId="47" xfId="5" applyFont="1" applyFill="1" applyBorder="1" applyAlignment="1">
      <alignment vertical="center"/>
    </xf>
    <xf numFmtId="164" fontId="18" fillId="6" borderId="47" xfId="5" applyFont="1" applyFill="1" applyBorder="1" applyAlignment="1">
      <alignment vertical="center"/>
    </xf>
    <xf numFmtId="0" fontId="18" fillId="2" borderId="47" xfId="4" applyFont="1" applyFill="1" applyBorder="1" applyAlignment="1">
      <alignment vertical="center"/>
    </xf>
    <xf numFmtId="0" fontId="18" fillId="2" borderId="56" xfId="4" applyFont="1" applyFill="1" applyBorder="1" applyAlignment="1">
      <alignment horizontal="center" vertical="center"/>
    </xf>
    <xf numFmtId="164" fontId="16" fillId="6" borderId="36" xfId="5" applyFont="1" applyFill="1" applyBorder="1"/>
    <xf numFmtId="164" fontId="15" fillId="7" borderId="9" xfId="5" applyFont="1" applyFill="1" applyBorder="1"/>
    <xf numFmtId="164" fontId="16" fillId="7" borderId="9" xfId="5" applyFont="1" applyFill="1" applyBorder="1"/>
    <xf numFmtId="164" fontId="16" fillId="6" borderId="9" xfId="4" applyNumberFormat="1" applyFont="1" applyFill="1" applyBorder="1"/>
    <xf numFmtId="0" fontId="16" fillId="2" borderId="9" xfId="4" applyFont="1" applyFill="1" applyBorder="1"/>
    <xf numFmtId="0" fontId="15" fillId="2" borderId="41" xfId="4" applyFont="1" applyFill="1" applyBorder="1" applyAlignment="1">
      <alignment horizontal="center"/>
    </xf>
    <xf numFmtId="0" fontId="15" fillId="0" borderId="0" xfId="4" applyFont="1"/>
    <xf numFmtId="0" fontId="19" fillId="0" borderId="0" xfId="4" applyFont="1" applyAlignment="1">
      <alignment vertical="center"/>
    </xf>
    <xf numFmtId="164" fontId="18" fillId="6" borderId="38" xfId="5" applyFont="1" applyFill="1" applyBorder="1" applyAlignment="1">
      <alignment vertical="center"/>
    </xf>
    <xf numFmtId="164" fontId="18" fillId="7" borderId="5" xfId="5" applyFont="1" applyFill="1" applyBorder="1" applyAlignment="1">
      <alignment vertical="center"/>
    </xf>
    <xf numFmtId="164" fontId="18" fillId="6" borderId="5" xfId="5" applyFont="1" applyFill="1" applyBorder="1" applyAlignment="1">
      <alignment vertical="center"/>
    </xf>
    <xf numFmtId="0" fontId="18" fillId="2" borderId="5" xfId="4" applyFont="1" applyFill="1" applyBorder="1" applyAlignment="1">
      <alignment vertical="center"/>
    </xf>
    <xf numFmtId="0" fontId="19" fillId="2" borderId="41" xfId="4" applyFont="1" applyFill="1" applyBorder="1" applyAlignment="1">
      <alignment horizontal="center" vertical="center"/>
    </xf>
    <xf numFmtId="0" fontId="16" fillId="0" borderId="0" xfId="4" applyFont="1" applyAlignment="1">
      <alignment vertical="center"/>
    </xf>
    <xf numFmtId="164" fontId="16" fillId="6" borderId="38" xfId="5" applyFont="1" applyFill="1" applyBorder="1" applyAlignment="1">
      <alignment vertical="center"/>
    </xf>
    <xf numFmtId="164" fontId="16" fillId="7" borderId="5" xfId="5" applyFont="1" applyFill="1" applyBorder="1" applyAlignment="1">
      <alignment vertical="center"/>
    </xf>
    <xf numFmtId="164" fontId="16" fillId="6" borderId="5" xfId="5" applyFont="1" applyFill="1" applyBorder="1" applyAlignment="1">
      <alignment vertical="center"/>
    </xf>
    <xf numFmtId="0" fontId="16" fillId="2" borderId="5" xfId="4" applyFont="1" applyFill="1" applyBorder="1" applyAlignment="1">
      <alignment vertical="center"/>
    </xf>
    <xf numFmtId="0" fontId="16" fillId="2" borderId="35" xfId="4" applyFont="1" applyFill="1" applyBorder="1" applyAlignment="1">
      <alignment horizontal="center" vertical="center"/>
    </xf>
    <xf numFmtId="164" fontId="16" fillId="6" borderId="40" xfId="5" applyFont="1" applyFill="1" applyBorder="1" applyAlignment="1">
      <alignment vertical="center"/>
    </xf>
    <xf numFmtId="164" fontId="16" fillId="7" borderId="4" xfId="5" applyFont="1" applyFill="1" applyBorder="1" applyAlignment="1">
      <alignment vertical="center"/>
    </xf>
    <xf numFmtId="164" fontId="16" fillId="6" borderId="4" xfId="5" applyFont="1" applyFill="1" applyBorder="1" applyAlignment="1">
      <alignment vertical="center"/>
    </xf>
    <xf numFmtId="0" fontId="16" fillId="2" borderId="4" xfId="4" applyFont="1" applyFill="1" applyBorder="1" applyAlignment="1">
      <alignment vertical="center"/>
    </xf>
    <xf numFmtId="0" fontId="16" fillId="2" borderId="33" xfId="4" applyFont="1" applyFill="1" applyBorder="1" applyAlignment="1">
      <alignment horizontal="center" vertical="center"/>
    </xf>
    <xf numFmtId="164" fontId="16" fillId="7" borderId="54" xfId="5" applyFont="1" applyFill="1" applyBorder="1" applyAlignment="1">
      <alignment vertical="center"/>
    </xf>
    <xf numFmtId="0" fontId="19" fillId="5" borderId="0" xfId="4" applyFont="1" applyFill="1"/>
    <xf numFmtId="0" fontId="18" fillId="6" borderId="34" xfId="4" applyFont="1" applyFill="1" applyBorder="1" applyAlignment="1">
      <alignment horizontal="center"/>
    </xf>
    <xf numFmtId="0" fontId="18" fillId="7" borderId="6" xfId="4" applyFont="1" applyFill="1" applyBorder="1" applyAlignment="1">
      <alignment horizontal="center"/>
    </xf>
    <xf numFmtId="0" fontId="18" fillId="6" borderId="6" xfId="4" applyFont="1" applyFill="1" applyBorder="1" applyAlignment="1">
      <alignment horizontal="center"/>
    </xf>
    <xf numFmtId="0" fontId="18" fillId="6" borderId="32" xfId="4" applyFont="1" applyFill="1" applyBorder="1" applyAlignment="1">
      <alignment horizontal="center"/>
    </xf>
    <xf numFmtId="0" fontId="18" fillId="7" borderId="31" xfId="4" applyFont="1" applyFill="1" applyBorder="1" applyAlignment="1">
      <alignment horizontal="center"/>
    </xf>
    <xf numFmtId="0" fontId="18" fillId="6" borderId="31" xfId="4" applyFont="1" applyFill="1" applyBorder="1" applyAlignment="1">
      <alignment horizontal="center"/>
    </xf>
    <xf numFmtId="0" fontId="20" fillId="5" borderId="0" xfId="4" applyFont="1" applyFill="1"/>
    <xf numFmtId="0" fontId="22" fillId="0" borderId="0" xfId="2" applyFont="1"/>
    <xf numFmtId="4" fontId="22" fillId="0" borderId="0" xfId="2" applyNumberFormat="1" applyFont="1"/>
    <xf numFmtId="4" fontId="11" fillId="9" borderId="59" xfId="2" applyNumberFormat="1" applyFont="1" applyFill="1" applyBorder="1" applyAlignment="1">
      <alignment horizontal="center" vertical="center"/>
    </xf>
    <xf numFmtId="166" fontId="11" fillId="9" borderId="60" xfId="2" applyNumberFormat="1" applyFont="1" applyFill="1" applyBorder="1" applyAlignment="1">
      <alignment horizontal="centerContinuous" vertical="center"/>
    </xf>
    <xf numFmtId="0" fontId="22" fillId="0" borderId="0" xfId="2" applyFont="1" applyAlignment="1">
      <alignment horizontal="center"/>
    </xf>
    <xf numFmtId="167" fontId="6" fillId="5" borderId="64" xfId="2" applyNumberFormat="1" applyFont="1" applyFill="1" applyBorder="1" applyAlignment="1">
      <alignment horizontal="center" vertical="top"/>
    </xf>
    <xf numFmtId="166" fontId="6" fillId="5" borderId="4" xfId="2" applyNumberFormat="1" applyFont="1" applyFill="1" applyBorder="1" applyAlignment="1">
      <alignment horizontal="center" vertical="top"/>
    </xf>
    <xf numFmtId="0" fontId="6" fillId="5" borderId="4" xfId="2" applyFont="1" applyFill="1" applyBorder="1" applyAlignment="1">
      <alignment horizontal="center" vertical="top" wrapText="1"/>
    </xf>
    <xf numFmtId="168" fontId="6" fillId="5" borderId="4" xfId="2" applyNumberFormat="1" applyFont="1" applyFill="1" applyBorder="1" applyAlignment="1">
      <alignment horizontal="center" vertical="top" wrapText="1"/>
    </xf>
    <xf numFmtId="0" fontId="6" fillId="0" borderId="4" xfId="2" applyFont="1" applyBorder="1" applyAlignment="1">
      <alignment horizontal="left" vertical="top" wrapText="1"/>
    </xf>
    <xf numFmtId="165" fontId="6" fillId="5" borderId="65" xfId="2" applyNumberFormat="1" applyFont="1" applyFill="1" applyBorder="1" applyAlignment="1">
      <alignment horizontal="center" vertical="top"/>
    </xf>
    <xf numFmtId="0" fontId="6" fillId="5" borderId="6" xfId="2" applyFont="1" applyFill="1" applyBorder="1" applyAlignment="1">
      <alignment horizontal="center" vertical="top" wrapText="1"/>
    </xf>
    <xf numFmtId="168" fontId="6" fillId="5" borderId="6" xfId="2" applyNumberFormat="1" applyFont="1" applyFill="1" applyBorder="1" applyAlignment="1">
      <alignment horizontal="center" vertical="top" wrapText="1"/>
    </xf>
    <xf numFmtId="166" fontId="6" fillId="5" borderId="6" xfId="2" applyNumberFormat="1" applyFont="1" applyFill="1" applyBorder="1" applyAlignment="1">
      <alignment horizontal="center" vertical="top"/>
    </xf>
    <xf numFmtId="165" fontId="6" fillId="5" borderId="66" xfId="2" applyNumberFormat="1" applyFont="1" applyFill="1" applyBorder="1" applyAlignment="1">
      <alignment horizontal="center" vertical="top"/>
    </xf>
    <xf numFmtId="166" fontId="6" fillId="5" borderId="5" xfId="2" applyNumberFormat="1" applyFont="1" applyFill="1" applyBorder="1" applyAlignment="1">
      <alignment horizontal="center" vertical="top"/>
    </xf>
    <xf numFmtId="168" fontId="6" fillId="5" borderId="9" xfId="2" applyNumberFormat="1" applyFont="1" applyFill="1" applyBorder="1" applyAlignment="1">
      <alignment horizontal="center" vertical="top" wrapText="1"/>
    </xf>
    <xf numFmtId="165" fontId="6" fillId="5" borderId="67" xfId="2" applyNumberFormat="1" applyFont="1" applyFill="1" applyBorder="1" applyAlignment="1">
      <alignment horizontal="center" vertical="top"/>
    </xf>
    <xf numFmtId="0" fontId="22" fillId="0" borderId="0" xfId="2" applyFont="1" applyAlignment="1">
      <alignment horizontal="center" vertical="top"/>
    </xf>
    <xf numFmtId="167" fontId="6" fillId="5" borderId="68" xfId="2" applyNumberFormat="1" applyFont="1" applyFill="1" applyBorder="1" applyAlignment="1">
      <alignment horizontal="center" vertical="top"/>
    </xf>
    <xf numFmtId="0" fontId="11" fillId="9" borderId="4" xfId="2" applyFont="1" applyFill="1" applyBorder="1" applyAlignment="1">
      <alignment horizontal="center" vertical="top"/>
    </xf>
    <xf numFmtId="0" fontId="21" fillId="8" borderId="0" xfId="4" applyFont="1" applyFill="1" applyAlignment="1">
      <alignment horizontal="center" vertical="center"/>
    </xf>
    <xf numFmtId="0" fontId="16" fillId="5" borderId="0" xfId="4" applyFont="1" applyFill="1" applyAlignment="1">
      <alignment horizontal="right"/>
    </xf>
    <xf numFmtId="0" fontId="18" fillId="2" borderId="58" xfId="4" applyFont="1" applyFill="1" applyBorder="1" applyAlignment="1">
      <alignment horizontal="center" vertical="top"/>
    </xf>
    <xf numFmtId="0" fontId="18" fillId="2" borderId="57" xfId="4" applyFont="1" applyFill="1" applyBorder="1" applyAlignment="1">
      <alignment horizontal="center" vertical="top"/>
    </xf>
    <xf numFmtId="0" fontId="18" fillId="2" borderId="55" xfId="4" applyFont="1" applyFill="1" applyBorder="1" applyAlignment="1">
      <alignment horizontal="center" vertical="top"/>
    </xf>
    <xf numFmtId="0" fontId="18" fillId="2" borderId="3" xfId="4" applyFont="1" applyFill="1" applyBorder="1" applyAlignment="1">
      <alignment horizontal="center" vertical="top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165" fontId="11" fillId="9" borderId="63" xfId="2" applyNumberFormat="1" applyFont="1" applyFill="1" applyBorder="1" applyAlignment="1">
      <alignment horizontal="center" vertical="center"/>
    </xf>
    <xf numFmtId="165" fontId="11" fillId="9" borderId="62" xfId="2" applyNumberFormat="1" applyFont="1" applyFill="1" applyBorder="1" applyAlignment="1">
      <alignment horizontal="center" vertical="center"/>
    </xf>
    <xf numFmtId="165" fontId="11" fillId="9" borderId="61" xfId="2" applyNumberFormat="1" applyFont="1" applyFill="1" applyBorder="1" applyAlignment="1">
      <alignment horizontal="center" vertical="center"/>
    </xf>
    <xf numFmtId="0" fontId="23" fillId="0" borderId="0" xfId="2" applyFont="1" applyAlignment="1">
      <alignment horizontal="center"/>
    </xf>
    <xf numFmtId="0" fontId="11" fillId="0" borderId="0" xfId="2" applyFont="1" applyAlignment="1">
      <alignment horizontal="center"/>
    </xf>
    <xf numFmtId="0" fontId="11" fillId="9" borderId="76" xfId="2" applyFont="1" applyFill="1" applyBorder="1" applyAlignment="1">
      <alignment horizontal="center" vertical="top" wrapText="1" shrinkToFit="1"/>
    </xf>
    <xf numFmtId="0" fontId="11" fillId="9" borderId="65" xfId="2" applyFont="1" applyFill="1" applyBorder="1" applyAlignment="1">
      <alignment horizontal="center" vertical="top" wrapText="1" shrinkToFit="1"/>
    </xf>
    <xf numFmtId="0" fontId="11" fillId="9" borderId="74" xfId="2" applyFont="1" applyFill="1" applyBorder="1" applyAlignment="1">
      <alignment horizontal="center" vertical="top" wrapText="1" shrinkToFit="1"/>
    </xf>
    <xf numFmtId="0" fontId="11" fillId="9" borderId="4" xfId="2" applyFont="1" applyFill="1" applyBorder="1" applyAlignment="1">
      <alignment horizontal="center" vertical="top" wrapText="1" shrinkToFit="1"/>
    </xf>
    <xf numFmtId="0" fontId="11" fillId="9" borderId="75" xfId="2" applyFont="1" applyFill="1" applyBorder="1" applyAlignment="1">
      <alignment horizontal="center" vertical="top" wrapText="1" shrinkToFit="1"/>
    </xf>
    <xf numFmtId="0" fontId="11" fillId="9" borderId="9" xfId="2" applyFont="1" applyFill="1" applyBorder="1" applyAlignment="1">
      <alignment horizontal="center" vertical="top" wrapText="1" shrinkToFit="1"/>
    </xf>
    <xf numFmtId="0" fontId="11" fillId="9" borderId="6" xfId="2" applyFont="1" applyFill="1" applyBorder="1" applyAlignment="1">
      <alignment horizontal="center" vertical="top" wrapText="1" shrinkToFit="1"/>
    </xf>
    <xf numFmtId="0" fontId="11" fillId="9" borderId="73" xfId="2" applyFont="1" applyFill="1" applyBorder="1" applyAlignment="1">
      <alignment horizontal="center" vertical="top"/>
    </xf>
    <xf numFmtId="0" fontId="11" fillId="9" borderId="72" xfId="2" applyFont="1" applyFill="1" applyBorder="1" applyAlignment="1">
      <alignment horizontal="center" vertical="top"/>
    </xf>
    <xf numFmtId="0" fontId="11" fillId="9" borderId="2" xfId="2" applyFont="1" applyFill="1" applyBorder="1" applyAlignment="1">
      <alignment horizontal="center" vertical="top"/>
    </xf>
    <xf numFmtId="0" fontId="11" fillId="9" borderId="3" xfId="2" applyFont="1" applyFill="1" applyBorder="1" applyAlignment="1">
      <alignment horizontal="center" vertical="top"/>
    </xf>
    <xf numFmtId="4" fontId="11" fillId="9" borderId="71" xfId="2" applyNumberFormat="1" applyFont="1" applyFill="1" applyBorder="1" applyAlignment="1">
      <alignment horizontal="center" vertical="top"/>
    </xf>
    <xf numFmtId="4" fontId="11" fillId="9" borderId="70" xfId="2" applyNumberFormat="1" applyFont="1" applyFill="1" applyBorder="1" applyAlignment="1">
      <alignment horizontal="center" vertical="top"/>
    </xf>
    <xf numFmtId="4" fontId="11" fillId="9" borderId="69" xfId="2" applyNumberFormat="1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4" fontId="2" fillId="2" borderId="22" xfId="0" applyNumberFormat="1" applyFont="1" applyFill="1" applyBorder="1" applyAlignment="1">
      <alignment horizontal="center" vertical="center"/>
    </xf>
    <xf numFmtId="4" fontId="2" fillId="2" borderId="18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top"/>
    </xf>
    <xf numFmtId="0" fontId="10" fillId="0" borderId="39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10" fillId="0" borderId="54" xfId="0" applyFont="1" applyBorder="1" applyAlignment="1">
      <alignment horizontal="center" vertical="top"/>
    </xf>
    <xf numFmtId="0" fontId="13" fillId="0" borderId="0" xfId="0" applyFont="1" applyAlignment="1">
      <alignment horizontal="center" wrapText="1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/>
    </xf>
    <xf numFmtId="0" fontId="11" fillId="3" borderId="42" xfId="0" applyFont="1" applyFill="1" applyBorder="1" applyAlignment="1">
      <alignment horizontal="center" vertical="center"/>
    </xf>
    <xf numFmtId="0" fontId="11" fillId="3" borderId="43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7" fillId="3" borderId="4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11" fillId="3" borderId="49" xfId="0" applyFont="1" applyFill="1" applyBorder="1" applyAlignment="1">
      <alignment horizontal="center" vertical="center"/>
    </xf>
    <xf numFmtId="0" fontId="11" fillId="3" borderId="50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</cellXfs>
  <cellStyles count="6">
    <cellStyle name="Comma 2" xfId="5" xr:uid="{8670B80D-CE6E-49A0-BC8A-EB2AF7E65AA3}"/>
    <cellStyle name="Comma 2 2" xfId="3" xr:uid="{00000000-0005-0000-0000-000000000000}"/>
    <cellStyle name="Normal 2" xfId="2" xr:uid="{00000000-0005-0000-0000-000002000000}"/>
    <cellStyle name="Normal 2 2" xfId="1" xr:uid="{00000000-0005-0000-0000-000003000000}"/>
    <cellStyle name="Normal 3" xfId="4" xr:uid="{7247D599-B32E-4396-8E37-187450725734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5B8F-595A-4DDD-A719-4398C83DE5E9}">
  <sheetPr>
    <tabColor rgb="FF92D050"/>
  </sheetPr>
  <dimension ref="A1:F27"/>
  <sheetViews>
    <sheetView showGridLines="0" tabSelected="1" zoomScale="85" zoomScaleNormal="85" workbookViewId="0">
      <selection activeCell="G22" sqref="G22"/>
    </sheetView>
  </sheetViews>
  <sheetFormatPr defaultColWidth="10.28515625" defaultRowHeight="24"/>
  <cols>
    <col min="1" max="1" width="4.42578125" style="97" customWidth="1"/>
    <col min="2" max="2" width="47.28515625" style="97" customWidth="1"/>
    <col min="3" max="4" width="20.42578125" style="97" customWidth="1"/>
    <col min="5" max="6" width="20.42578125" style="96" customWidth="1"/>
    <col min="7" max="16384" width="10.28515625" style="96"/>
  </cols>
  <sheetData>
    <row r="1" spans="1:6" ht="37.5" customHeight="1">
      <c r="A1" s="159" t="s">
        <v>100</v>
      </c>
      <c r="B1" s="159"/>
      <c r="C1" s="159"/>
      <c r="D1" s="159"/>
      <c r="E1" s="159"/>
      <c r="F1" s="159"/>
    </row>
    <row r="2" spans="1:6" s="137" customFormat="1" ht="30.75" customHeight="1" thickBot="1">
      <c r="A2" s="160" t="s">
        <v>74</v>
      </c>
      <c r="B2" s="160"/>
      <c r="C2" s="160"/>
      <c r="D2" s="160"/>
      <c r="E2" s="160"/>
      <c r="F2" s="160"/>
    </row>
    <row r="3" spans="1:6" s="130" customFormat="1" ht="24.75" thickTop="1">
      <c r="A3" s="161" t="s">
        <v>73</v>
      </c>
      <c r="B3" s="162"/>
      <c r="C3" s="136" t="s">
        <v>72</v>
      </c>
      <c r="D3" s="135" t="s">
        <v>71</v>
      </c>
      <c r="E3" s="135" t="s">
        <v>70</v>
      </c>
      <c r="F3" s="134" t="s">
        <v>69</v>
      </c>
    </row>
    <row r="4" spans="1:6" s="130" customFormat="1">
      <c r="A4" s="163"/>
      <c r="B4" s="164"/>
      <c r="C4" s="133" t="s">
        <v>68</v>
      </c>
      <c r="D4" s="132" t="s">
        <v>67</v>
      </c>
      <c r="E4" s="132" t="s">
        <v>98</v>
      </c>
      <c r="F4" s="131" t="s">
        <v>99</v>
      </c>
    </row>
    <row r="5" spans="1:6" s="118" customFormat="1" ht="34.5" customHeight="1">
      <c r="A5" s="128">
        <v>1</v>
      </c>
      <c r="B5" s="127" t="s">
        <v>66</v>
      </c>
      <c r="C5" s="126">
        <v>10779250543.24</v>
      </c>
      <c r="D5" s="129">
        <v>101772622</v>
      </c>
      <c r="E5" s="129">
        <v>181460683</v>
      </c>
      <c r="F5" s="124">
        <v>11062483848.24</v>
      </c>
    </row>
    <row r="6" spans="1:6" s="118" customFormat="1" ht="34.5" customHeight="1">
      <c r="A6" s="128">
        <v>2</v>
      </c>
      <c r="B6" s="127" t="s">
        <v>65</v>
      </c>
      <c r="C6" s="126">
        <v>9463867756.2399998</v>
      </c>
      <c r="D6" s="125">
        <v>113530592</v>
      </c>
      <c r="E6" s="125">
        <v>154174694</v>
      </c>
      <c r="F6" s="124">
        <v>9731573042.2399998</v>
      </c>
    </row>
    <row r="7" spans="1:6" s="118" customFormat="1" ht="34.5" customHeight="1">
      <c r="A7" s="123">
        <v>3</v>
      </c>
      <c r="B7" s="122" t="s">
        <v>64</v>
      </c>
      <c r="C7" s="121">
        <v>5012320739.7399998</v>
      </c>
      <c r="D7" s="120">
        <v>5017875667.54</v>
      </c>
      <c r="E7" s="120">
        <v>5071068581.9499998</v>
      </c>
      <c r="F7" s="119">
        <v>5071068581.9499998</v>
      </c>
    </row>
    <row r="8" spans="1:6" s="112" customFormat="1" ht="29.25" customHeight="1">
      <c r="A8" s="117"/>
      <c r="B8" s="116" t="s">
        <v>63</v>
      </c>
      <c r="C8" s="115">
        <v>4409869256.3199997</v>
      </c>
      <c r="D8" s="114">
        <v>4417898868.4200001</v>
      </c>
      <c r="E8" s="114">
        <v>4473405749.6300001</v>
      </c>
      <c r="F8" s="113">
        <v>4473405749.6300001</v>
      </c>
    </row>
    <row r="9" spans="1:6" s="111" customFormat="1" ht="23.25" customHeight="1">
      <c r="A9" s="110"/>
      <c r="B9" s="109" t="s">
        <v>61</v>
      </c>
      <c r="C9" s="108"/>
      <c r="D9" s="107"/>
      <c r="E9" s="107"/>
      <c r="F9" s="105">
        <v>2593039495.6900001</v>
      </c>
    </row>
    <row r="10" spans="1:6" s="111" customFormat="1" ht="23.25" customHeight="1">
      <c r="A10" s="110"/>
      <c r="B10" s="109" t="s">
        <v>60</v>
      </c>
      <c r="C10" s="108"/>
      <c r="D10" s="107"/>
      <c r="E10" s="107"/>
      <c r="F10" s="105">
        <v>448499933.85000002</v>
      </c>
    </row>
    <row r="11" spans="1:6" s="111" customFormat="1" ht="23.25" customHeight="1">
      <c r="A11" s="110"/>
      <c r="B11" s="109" t="s">
        <v>59</v>
      </c>
      <c r="C11" s="108"/>
      <c r="D11" s="107"/>
      <c r="E11" s="107"/>
      <c r="F11" s="105">
        <v>523374711.83999997</v>
      </c>
    </row>
    <row r="12" spans="1:6" s="111" customFormat="1" ht="23.25" customHeight="1">
      <c r="A12" s="110"/>
      <c r="B12" s="109" t="s">
        <v>58</v>
      </c>
      <c r="C12" s="108"/>
      <c r="D12" s="107"/>
      <c r="E12" s="107"/>
      <c r="F12" s="105">
        <v>415413147.82999998</v>
      </c>
    </row>
    <row r="13" spans="1:6" s="111" customFormat="1" ht="23.25" customHeight="1">
      <c r="A13" s="110"/>
      <c r="B13" s="109" t="s">
        <v>57</v>
      </c>
      <c r="C13" s="108"/>
      <c r="D13" s="107"/>
      <c r="E13" s="107"/>
      <c r="F13" s="105">
        <v>493078460.42000002</v>
      </c>
    </row>
    <row r="14" spans="1:6" s="112" customFormat="1" ht="29.25" customHeight="1">
      <c r="A14" s="117"/>
      <c r="B14" s="116" t="s">
        <v>62</v>
      </c>
      <c r="C14" s="115">
        <v>602451483.42000008</v>
      </c>
      <c r="D14" s="114">
        <v>599976799.11999989</v>
      </c>
      <c r="E14" s="114">
        <v>597662832.31999969</v>
      </c>
      <c r="F14" s="113">
        <v>597662832.31999993</v>
      </c>
    </row>
    <row r="15" spans="1:6" s="111" customFormat="1" ht="23.25" customHeight="1">
      <c r="A15" s="110"/>
      <c r="B15" s="109" t="s">
        <v>61</v>
      </c>
      <c r="C15" s="108"/>
      <c r="D15" s="107"/>
      <c r="E15" s="106"/>
      <c r="F15" s="105">
        <v>201487935.56</v>
      </c>
    </row>
    <row r="16" spans="1:6" s="111" customFormat="1" ht="23.25" customHeight="1">
      <c r="A16" s="110"/>
      <c r="B16" s="109" t="s">
        <v>60</v>
      </c>
      <c r="C16" s="108"/>
      <c r="D16" s="107"/>
      <c r="E16" s="106"/>
      <c r="F16" s="105">
        <v>26371524.75</v>
      </c>
    </row>
    <row r="17" spans="1:6" s="111" customFormat="1" ht="23.25" customHeight="1">
      <c r="A17" s="110"/>
      <c r="B17" s="109" t="s">
        <v>59</v>
      </c>
      <c r="C17" s="108"/>
      <c r="D17" s="107"/>
      <c r="E17" s="106"/>
      <c r="F17" s="105">
        <v>232563979.47999999</v>
      </c>
    </row>
    <row r="18" spans="1:6" s="111" customFormat="1" ht="23.25" customHeight="1">
      <c r="A18" s="110"/>
      <c r="B18" s="109" t="s">
        <v>58</v>
      </c>
      <c r="C18" s="108"/>
      <c r="D18" s="107"/>
      <c r="E18" s="106"/>
      <c r="F18" s="105">
        <v>29733630.16</v>
      </c>
    </row>
    <row r="19" spans="1:6" ht="23.25" customHeight="1">
      <c r="A19" s="110"/>
      <c r="B19" s="109" t="s">
        <v>57</v>
      </c>
      <c r="C19" s="108"/>
      <c r="D19" s="107"/>
      <c r="E19" s="106"/>
      <c r="F19" s="105">
        <v>107505762.37</v>
      </c>
    </row>
    <row r="20" spans="1:6" s="99" customFormat="1" ht="34.5" customHeight="1" thickBot="1">
      <c r="A20" s="104">
        <v>4</v>
      </c>
      <c r="B20" s="103" t="s">
        <v>56</v>
      </c>
      <c r="C20" s="102">
        <v>11.18</v>
      </c>
      <c r="D20" s="101">
        <v>10.54</v>
      </c>
      <c r="E20" s="101">
        <v>11.99</v>
      </c>
      <c r="F20" s="100">
        <v>11.99</v>
      </c>
    </row>
    <row r="21" spans="1:6" ht="24.75" thickTop="1"/>
    <row r="24" spans="1:6">
      <c r="B24" s="98"/>
    </row>
    <row r="25" spans="1:6">
      <c r="B25" s="98"/>
    </row>
    <row r="26" spans="1:6">
      <c r="B26" s="98"/>
    </row>
    <row r="27" spans="1:6">
      <c r="B27" s="98"/>
    </row>
  </sheetData>
  <mergeCells count="3">
    <mergeCell ref="A1:F1"/>
    <mergeCell ref="A2:F2"/>
    <mergeCell ref="A3:B4"/>
  </mergeCells>
  <printOptions horizontalCentered="1"/>
  <pageMargins left="0.19685039370078741" right="0.19685039370078741" top="0.59055118110236227" bottom="0.59055118110236227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4D3D9-4266-4593-85C2-E5D5DA9160D5}">
  <sheetPr>
    <tabColor rgb="FF92D050"/>
    <pageSetUpPr fitToPage="1"/>
  </sheetPr>
  <dimension ref="A1:H22"/>
  <sheetViews>
    <sheetView showGridLines="0" zoomScale="70" zoomScaleNormal="70" zoomScaleSheetLayoutView="5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I1" sqref="I1:I1048576"/>
    </sheetView>
  </sheetViews>
  <sheetFormatPr defaultColWidth="10.28515625" defaultRowHeight="21.75"/>
  <cols>
    <col min="1" max="1" width="9.28515625" style="138" customWidth="1"/>
    <col min="2" max="2" width="58.140625" style="138" customWidth="1"/>
    <col min="3" max="3" width="24.140625" style="138" customWidth="1"/>
    <col min="4" max="4" width="16.140625" style="138" customWidth="1"/>
    <col min="5" max="5" width="15.7109375" style="138" customWidth="1"/>
    <col min="6" max="6" width="9.5703125" style="138" customWidth="1"/>
    <col min="7" max="7" width="11.7109375" style="138" customWidth="1"/>
    <col min="8" max="8" width="23.140625" style="139" customWidth="1"/>
    <col min="9" max="16384" width="10.28515625" style="138"/>
  </cols>
  <sheetData>
    <row r="1" spans="1:8" ht="42" customHeight="1">
      <c r="A1" s="170" t="s">
        <v>97</v>
      </c>
      <c r="B1" s="170"/>
      <c r="C1" s="170"/>
      <c r="D1" s="170"/>
      <c r="E1" s="170"/>
      <c r="F1" s="170"/>
      <c r="G1" s="170"/>
      <c r="H1" s="170"/>
    </row>
    <row r="2" spans="1:8" ht="27" customHeight="1">
      <c r="A2" s="171"/>
      <c r="B2" s="171"/>
      <c r="C2" s="171"/>
      <c r="D2" s="171"/>
      <c r="E2" s="171"/>
      <c r="F2" s="171"/>
      <c r="G2" s="171"/>
      <c r="H2" s="171"/>
    </row>
    <row r="3" spans="1:8" ht="12" customHeight="1" thickBot="1"/>
    <row r="4" spans="1:8" s="156" customFormat="1" ht="17.25" customHeight="1" thickTop="1">
      <c r="A4" s="172" t="s">
        <v>96</v>
      </c>
      <c r="B4" s="174" t="s">
        <v>95</v>
      </c>
      <c r="C4" s="176" t="s">
        <v>94</v>
      </c>
      <c r="D4" s="174" t="s">
        <v>4</v>
      </c>
      <c r="E4" s="174" t="s">
        <v>93</v>
      </c>
      <c r="F4" s="179" t="s">
        <v>13</v>
      </c>
      <c r="G4" s="180"/>
      <c r="H4" s="183" t="s">
        <v>92</v>
      </c>
    </row>
    <row r="5" spans="1:8" s="156" customFormat="1" ht="17.25" customHeight="1">
      <c r="A5" s="173"/>
      <c r="B5" s="175"/>
      <c r="C5" s="177"/>
      <c r="D5" s="175"/>
      <c r="E5" s="175"/>
      <c r="F5" s="181"/>
      <c r="G5" s="182"/>
      <c r="H5" s="184"/>
    </row>
    <row r="6" spans="1:8" s="156" customFormat="1" ht="24" customHeight="1">
      <c r="A6" s="173"/>
      <c r="B6" s="175"/>
      <c r="C6" s="178"/>
      <c r="D6" s="175"/>
      <c r="E6" s="175"/>
      <c r="F6" s="158" t="s">
        <v>6</v>
      </c>
      <c r="G6" s="158" t="s">
        <v>7</v>
      </c>
      <c r="H6" s="185"/>
    </row>
    <row r="7" spans="1:8" s="156" customFormat="1" ht="67.5" customHeight="1">
      <c r="A7" s="148">
        <v>1</v>
      </c>
      <c r="B7" s="147" t="s">
        <v>91</v>
      </c>
      <c r="C7" s="150">
        <v>242449</v>
      </c>
      <c r="D7" s="149" t="s">
        <v>77</v>
      </c>
      <c r="E7" s="145" t="s">
        <v>76</v>
      </c>
      <c r="F7" s="144">
        <v>2</v>
      </c>
      <c r="G7" s="144">
        <v>186</v>
      </c>
      <c r="H7" s="157">
        <v>65141412</v>
      </c>
    </row>
    <row r="8" spans="1:8" s="142" customFormat="1" ht="67.5" customHeight="1">
      <c r="A8" s="148">
        <v>2</v>
      </c>
      <c r="B8" s="147" t="s">
        <v>90</v>
      </c>
      <c r="C8" s="150">
        <v>242472</v>
      </c>
      <c r="D8" s="149" t="s">
        <v>77</v>
      </c>
      <c r="E8" s="145" t="s">
        <v>80</v>
      </c>
      <c r="F8" s="144">
        <v>1</v>
      </c>
      <c r="G8" s="144">
        <v>19</v>
      </c>
      <c r="H8" s="143">
        <v>4840000</v>
      </c>
    </row>
    <row r="9" spans="1:8" s="142" customFormat="1" ht="67.5" customHeight="1">
      <c r="A9" s="148">
        <v>3</v>
      </c>
      <c r="B9" s="147" t="s">
        <v>89</v>
      </c>
      <c r="C9" s="150">
        <v>242474</v>
      </c>
      <c r="D9" s="149" t="s">
        <v>77</v>
      </c>
      <c r="E9" s="145" t="s">
        <v>80</v>
      </c>
      <c r="F9" s="144">
        <v>2</v>
      </c>
      <c r="G9" s="144">
        <v>70</v>
      </c>
      <c r="H9" s="143">
        <v>13791210</v>
      </c>
    </row>
    <row r="10" spans="1:8" s="156" customFormat="1" ht="67.5" customHeight="1">
      <c r="A10" s="148">
        <v>4</v>
      </c>
      <c r="B10" s="147" t="s">
        <v>88</v>
      </c>
      <c r="C10" s="150">
        <v>242516</v>
      </c>
      <c r="D10" s="149" t="s">
        <v>11</v>
      </c>
      <c r="E10" s="145" t="s">
        <v>80</v>
      </c>
      <c r="F10" s="144">
        <v>5</v>
      </c>
      <c r="G10" s="144">
        <v>300</v>
      </c>
      <c r="H10" s="143">
        <v>18000000</v>
      </c>
    </row>
    <row r="11" spans="1:8" s="156" customFormat="1" ht="67.5" customHeight="1">
      <c r="A11" s="148">
        <v>5</v>
      </c>
      <c r="B11" s="147" t="s">
        <v>87</v>
      </c>
      <c r="C11" s="150">
        <v>242533</v>
      </c>
      <c r="D11" s="149" t="s">
        <v>77</v>
      </c>
      <c r="E11" s="145" t="s">
        <v>80</v>
      </c>
      <c r="F11" s="144">
        <v>1</v>
      </c>
      <c r="G11" s="144">
        <v>56</v>
      </c>
      <c r="H11" s="143">
        <v>13109903</v>
      </c>
    </row>
    <row r="12" spans="1:8" s="156" customFormat="1" ht="67.5" customHeight="1">
      <c r="A12" s="148">
        <v>6</v>
      </c>
      <c r="B12" s="147" t="s">
        <v>86</v>
      </c>
      <c r="C12" s="150">
        <v>242540</v>
      </c>
      <c r="D12" s="149" t="s">
        <v>77</v>
      </c>
      <c r="E12" s="145" t="s">
        <v>76</v>
      </c>
      <c r="F12" s="144">
        <v>1</v>
      </c>
      <c r="G12" s="144">
        <v>37</v>
      </c>
      <c r="H12" s="143">
        <v>2367720</v>
      </c>
    </row>
    <row r="13" spans="1:8" s="142" customFormat="1" ht="67.5" customHeight="1">
      <c r="A13" s="148">
        <v>7</v>
      </c>
      <c r="B13" s="147" t="s">
        <v>85</v>
      </c>
      <c r="C13" s="150">
        <v>242569</v>
      </c>
      <c r="D13" s="149" t="s">
        <v>77</v>
      </c>
      <c r="E13" s="145" t="s">
        <v>76</v>
      </c>
      <c r="F13" s="144">
        <v>1</v>
      </c>
      <c r="G13" s="144">
        <v>59</v>
      </c>
      <c r="H13" s="143">
        <v>22110250</v>
      </c>
    </row>
    <row r="14" spans="1:8" s="142" customFormat="1" ht="67.5" customHeight="1">
      <c r="A14" s="148">
        <v>8</v>
      </c>
      <c r="B14" s="147" t="s">
        <v>84</v>
      </c>
      <c r="C14" s="150">
        <v>242569</v>
      </c>
      <c r="D14" s="149" t="s">
        <v>77</v>
      </c>
      <c r="E14" s="145" t="s">
        <v>76</v>
      </c>
      <c r="F14" s="144">
        <v>1</v>
      </c>
      <c r="G14" s="144">
        <v>94</v>
      </c>
      <c r="H14" s="143">
        <v>35226500</v>
      </c>
    </row>
    <row r="15" spans="1:8" s="142" customFormat="1" ht="33.75" customHeight="1">
      <c r="A15" s="155">
        <v>9</v>
      </c>
      <c r="B15" s="165" t="s">
        <v>83</v>
      </c>
      <c r="C15" s="154">
        <v>242572</v>
      </c>
      <c r="D15" s="149" t="s">
        <v>11</v>
      </c>
      <c r="E15" s="145" t="s">
        <v>80</v>
      </c>
      <c r="F15" s="153">
        <v>3</v>
      </c>
      <c r="G15" s="153">
        <v>63</v>
      </c>
      <c r="H15" s="143">
        <v>4770000</v>
      </c>
    </row>
    <row r="16" spans="1:8" s="142" customFormat="1" ht="33.75" customHeight="1">
      <c r="A16" s="152"/>
      <c r="B16" s="166"/>
      <c r="C16" s="150"/>
      <c r="D16" s="149" t="s">
        <v>77</v>
      </c>
      <c r="E16" s="145" t="s">
        <v>80</v>
      </c>
      <c r="F16" s="151"/>
      <c r="G16" s="151"/>
      <c r="H16" s="143">
        <v>7305723</v>
      </c>
    </row>
    <row r="17" spans="1:8" s="142" customFormat="1" ht="66.75" customHeight="1">
      <c r="A17" s="148">
        <v>10</v>
      </c>
      <c r="B17" s="147" t="s">
        <v>82</v>
      </c>
      <c r="C17" s="146">
        <v>242578</v>
      </c>
      <c r="D17" s="145" t="s">
        <v>77</v>
      </c>
      <c r="E17" s="145" t="s">
        <v>76</v>
      </c>
      <c r="F17" s="144">
        <v>1</v>
      </c>
      <c r="G17" s="144">
        <v>24</v>
      </c>
      <c r="H17" s="143">
        <v>7628400</v>
      </c>
    </row>
    <row r="18" spans="1:8" s="142" customFormat="1" ht="66.75" customHeight="1">
      <c r="A18" s="148">
        <v>11</v>
      </c>
      <c r="B18" s="147" t="s">
        <v>81</v>
      </c>
      <c r="C18" s="150">
        <v>242591</v>
      </c>
      <c r="D18" s="149" t="s">
        <v>77</v>
      </c>
      <c r="E18" s="145" t="s">
        <v>80</v>
      </c>
      <c r="F18" s="144">
        <v>1</v>
      </c>
      <c r="G18" s="144">
        <v>106</v>
      </c>
      <c r="H18" s="143">
        <v>26710243</v>
      </c>
    </row>
    <row r="19" spans="1:8" s="142" customFormat="1" ht="66.75" customHeight="1">
      <c r="A19" s="148">
        <v>12</v>
      </c>
      <c r="B19" s="147" t="s">
        <v>79</v>
      </c>
      <c r="C19" s="150">
        <v>242611</v>
      </c>
      <c r="D19" s="149" t="s">
        <v>77</v>
      </c>
      <c r="E19" s="145" t="s">
        <v>76</v>
      </c>
      <c r="F19" s="144">
        <v>1</v>
      </c>
      <c r="G19" s="144">
        <v>98</v>
      </c>
      <c r="H19" s="143">
        <v>37727756</v>
      </c>
    </row>
    <row r="20" spans="1:8" s="142" customFormat="1" ht="66.75" customHeight="1">
      <c r="A20" s="148">
        <v>13</v>
      </c>
      <c r="B20" s="147" t="s">
        <v>78</v>
      </c>
      <c r="C20" s="146">
        <v>242611</v>
      </c>
      <c r="D20" s="145" t="s">
        <v>77</v>
      </c>
      <c r="E20" s="145" t="s">
        <v>76</v>
      </c>
      <c r="F20" s="144">
        <v>1</v>
      </c>
      <c r="G20" s="144">
        <v>79</v>
      </c>
      <c r="H20" s="143">
        <v>24504188</v>
      </c>
    </row>
    <row r="21" spans="1:8" ht="30" customHeight="1" thickBot="1">
      <c r="A21" s="167" t="s">
        <v>75</v>
      </c>
      <c r="B21" s="168"/>
      <c r="C21" s="168"/>
      <c r="D21" s="168"/>
      <c r="E21" s="169"/>
      <c r="F21" s="141">
        <f>SUM(F7:F20)</f>
        <v>21</v>
      </c>
      <c r="G21" s="141">
        <f>SUM(G7:G20)</f>
        <v>1191</v>
      </c>
      <c r="H21" s="140">
        <f>SUM(H7:H20)</f>
        <v>283233305</v>
      </c>
    </row>
    <row r="22" spans="1:8" ht="22.5" thickTop="1"/>
  </sheetData>
  <mergeCells count="11">
    <mergeCell ref="B15:B16"/>
    <mergeCell ref="A21:E21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F9"/>
  <sheetViews>
    <sheetView showGridLines="0" zoomScale="85" zoomScaleNormal="85" workbookViewId="0">
      <selection activeCell="F17" sqref="F17"/>
    </sheetView>
  </sheetViews>
  <sheetFormatPr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53.25" customHeight="1">
      <c r="A1" s="191" t="s">
        <v>17</v>
      </c>
      <c r="B1" s="192"/>
      <c r="C1" s="192"/>
      <c r="D1" s="192"/>
      <c r="E1" s="192"/>
      <c r="F1" s="192"/>
    </row>
    <row r="2" spans="1:6" ht="35.25" customHeight="1">
      <c r="A2" s="188" t="s">
        <v>29</v>
      </c>
      <c r="B2" s="188"/>
      <c r="C2" s="188"/>
      <c r="D2" s="188"/>
      <c r="E2" s="188"/>
      <c r="F2" s="188"/>
    </row>
    <row r="3" spans="1:6" ht="12" customHeight="1" thickBot="1">
      <c r="A3" s="188"/>
      <c r="B3" s="188"/>
      <c r="C3" s="188"/>
      <c r="D3" s="188"/>
      <c r="E3" s="188"/>
      <c r="F3" s="188"/>
    </row>
    <row r="4" spans="1:6" s="6" customFormat="1" ht="28.5" customHeight="1">
      <c r="A4" s="197" t="s">
        <v>28</v>
      </c>
      <c r="B4" s="198"/>
      <c r="C4" s="195" t="s">
        <v>1</v>
      </c>
      <c r="D4" s="193" t="s">
        <v>13</v>
      </c>
      <c r="E4" s="194"/>
      <c r="F4" s="189" t="s">
        <v>3</v>
      </c>
    </row>
    <row r="5" spans="1:6" s="6" customFormat="1" ht="28.5" customHeight="1">
      <c r="A5" s="199"/>
      <c r="B5" s="200"/>
      <c r="C5" s="196"/>
      <c r="D5" s="60" t="s">
        <v>6</v>
      </c>
      <c r="E5" s="61" t="s">
        <v>7</v>
      </c>
      <c r="F5" s="190"/>
    </row>
    <row r="6" spans="1:6" s="20" customFormat="1" ht="51.75" customHeight="1">
      <c r="A6" s="15">
        <v>1</v>
      </c>
      <c r="B6" s="16" t="s">
        <v>19</v>
      </c>
      <c r="C6" s="17">
        <f>+รายละเอียดเห็นชอบ!A8</f>
        <v>2</v>
      </c>
      <c r="D6" s="18">
        <f>+รายละเอียดเห็นชอบ!D9</f>
        <v>2</v>
      </c>
      <c r="E6" s="18">
        <f>+รายละเอียดเห็นชอบ!E9</f>
        <v>103</v>
      </c>
      <c r="F6" s="19">
        <f>+รายละเอียดเห็นชอบ!G9</f>
        <v>12605319</v>
      </c>
    </row>
    <row r="7" spans="1:6" s="21" customFormat="1" ht="51.75" customHeight="1">
      <c r="A7" s="15">
        <v>2</v>
      </c>
      <c r="B7" s="16" t="s">
        <v>14</v>
      </c>
      <c r="C7" s="17">
        <f>+รายละเอียดเห็นชอบ!A15</f>
        <v>5</v>
      </c>
      <c r="D7" s="18">
        <f>+รายละเอียดเห็นชอบ!D16</f>
        <v>10</v>
      </c>
      <c r="E7" s="18">
        <f>+รายละเอียดเห็นชอบ!E16</f>
        <v>498</v>
      </c>
      <c r="F7" s="19">
        <f>+รายละเอียดเห็นชอบ!G16</f>
        <v>105579880</v>
      </c>
    </row>
    <row r="8" spans="1:6" s="21" customFormat="1" ht="51.75" customHeight="1">
      <c r="A8" s="15">
        <v>3</v>
      </c>
      <c r="B8" s="16" t="s">
        <v>23</v>
      </c>
      <c r="C8" s="17">
        <f>+รายละเอียดเห็นชอบ!A24</f>
        <v>7</v>
      </c>
      <c r="D8" s="18">
        <f>+รายละเอียดเห็นชอบ!D25</f>
        <v>8</v>
      </c>
      <c r="E8" s="18">
        <f>+รายละเอียดเห็นชอบ!E25</f>
        <v>1056</v>
      </c>
      <c r="F8" s="19">
        <f>+รายละเอียดเห็นชอบ!G25</f>
        <v>397266202</v>
      </c>
    </row>
    <row r="9" spans="1:6" s="7" customFormat="1" ht="24.75" thickBot="1">
      <c r="A9" s="186" t="s">
        <v>2</v>
      </c>
      <c r="B9" s="187"/>
      <c r="C9" s="14">
        <f>SUM(C6:C8)</f>
        <v>14</v>
      </c>
      <c r="D9" s="14">
        <f>SUM(D6:D8)</f>
        <v>20</v>
      </c>
      <c r="E9" s="14">
        <f t="shared" ref="E9:F9" si="0">SUM(E6:E8)</f>
        <v>1657</v>
      </c>
      <c r="F9" s="58">
        <f t="shared" si="0"/>
        <v>515451401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T28"/>
  <sheetViews>
    <sheetView showGridLines="0" topLeftCell="A13" zoomScale="70" zoomScaleNormal="70" workbookViewId="0">
      <selection activeCell="E24" activeCellId="2" sqref="E13:E14 E19:E23 E24"/>
    </sheetView>
  </sheetViews>
  <sheetFormatPr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23.42578125" style="1" customWidth="1"/>
    <col min="7" max="7" width="12.42578125" style="2" bestFit="1" customWidth="1"/>
    <col min="8" max="8" width="44.28515625" style="2" bestFit="1" customWidth="1"/>
    <col min="9" max="9" width="10.28515625" style="1" customWidth="1"/>
    <col min="10" max="16384" width="9.140625" style="1"/>
  </cols>
  <sheetData>
    <row r="1" spans="1:20" ht="45" customHeight="1">
      <c r="A1" s="207" t="s">
        <v>18</v>
      </c>
      <c r="B1" s="207"/>
      <c r="C1" s="207"/>
      <c r="D1" s="207"/>
      <c r="E1" s="207"/>
      <c r="F1" s="207"/>
      <c r="G1" s="207"/>
      <c r="H1" s="207"/>
    </row>
    <row r="2" spans="1:20" ht="32.25" customHeight="1">
      <c r="A2" s="207" t="str">
        <f>+'ใบสรุป (เห็นชอบ)'!A2</f>
        <v>ตั้งแต่เดือนตุลาคม 2563 ถึงเดือนมีนาคม 2564</v>
      </c>
      <c r="B2" s="207"/>
      <c r="C2" s="207"/>
      <c r="D2" s="207"/>
      <c r="E2" s="207"/>
      <c r="F2" s="207"/>
      <c r="G2" s="207"/>
      <c r="H2" s="207"/>
    </row>
    <row r="3" spans="1:20" ht="13.5" customHeight="1" thickBot="1"/>
    <row r="4" spans="1:20" s="3" customFormat="1" ht="24.75" thickTop="1">
      <c r="A4" s="218" t="s">
        <v>0</v>
      </c>
      <c r="B4" s="210" t="s">
        <v>8</v>
      </c>
      <c r="C4" s="210" t="s">
        <v>9</v>
      </c>
      <c r="D4" s="220" t="s">
        <v>5</v>
      </c>
      <c r="E4" s="221"/>
      <c r="F4" s="201" t="s">
        <v>4</v>
      </c>
      <c r="G4" s="201" t="s">
        <v>3</v>
      </c>
      <c r="H4" s="201" t="s">
        <v>52</v>
      </c>
    </row>
    <row r="5" spans="1:20" s="3" customFormat="1">
      <c r="A5" s="219"/>
      <c r="B5" s="211"/>
      <c r="C5" s="211"/>
      <c r="D5" s="59" t="s">
        <v>6</v>
      </c>
      <c r="E5" s="59" t="s">
        <v>7</v>
      </c>
      <c r="F5" s="202"/>
      <c r="G5" s="202"/>
      <c r="H5" s="202"/>
    </row>
    <row r="6" spans="1:20" s="3" customFormat="1" ht="29.25" customHeight="1">
      <c r="A6" s="203" t="s">
        <v>20</v>
      </c>
      <c r="B6" s="203"/>
      <c r="C6" s="203"/>
      <c r="D6" s="203"/>
      <c r="E6" s="203"/>
      <c r="F6" s="203"/>
      <c r="G6" s="203"/>
      <c r="H6" s="203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102.7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26" t="s">
        <v>34</v>
      </c>
      <c r="G7" s="88">
        <v>6305319</v>
      </c>
      <c r="H7" s="43" t="s">
        <v>25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48">
      <c r="A8" s="51">
        <v>2</v>
      </c>
      <c r="B8" s="35" t="s">
        <v>32</v>
      </c>
      <c r="C8" s="42" t="s">
        <v>33</v>
      </c>
      <c r="D8" s="43">
        <v>1</v>
      </c>
      <c r="E8" s="43">
        <v>80</v>
      </c>
      <c r="F8" s="44" t="s">
        <v>11</v>
      </c>
      <c r="G8" s="89">
        <v>6300000</v>
      </c>
      <c r="H8" s="43" t="s">
        <v>53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4" customFormat="1">
      <c r="A9" s="214" t="s">
        <v>2</v>
      </c>
      <c r="B9" s="215"/>
      <c r="C9" s="215"/>
      <c r="D9" s="45">
        <f>SUM(D7:D8)</f>
        <v>2</v>
      </c>
      <c r="E9" s="45">
        <f>SUM(E7:E8)</f>
        <v>103</v>
      </c>
      <c r="F9" s="45" t="s">
        <v>12</v>
      </c>
      <c r="G9" s="45">
        <f>SUM(G7:G8)</f>
        <v>12605319</v>
      </c>
      <c r="H9" s="93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s="3" customFormat="1" ht="29.25" customHeight="1">
      <c r="A10" s="204" t="s">
        <v>15</v>
      </c>
      <c r="B10" s="205"/>
      <c r="C10" s="205"/>
      <c r="D10" s="205"/>
      <c r="E10" s="205"/>
      <c r="F10" s="205"/>
      <c r="G10" s="205"/>
      <c r="H10" s="206"/>
    </row>
    <row r="11" spans="1:20" s="5" customFormat="1" ht="48.75" customHeight="1">
      <c r="A11" s="28">
        <v>1</v>
      </c>
      <c r="B11" s="41" t="s">
        <v>35</v>
      </c>
      <c r="C11" s="39" t="s">
        <v>36</v>
      </c>
      <c r="D11" s="40">
        <v>1</v>
      </c>
      <c r="E11" s="40">
        <v>135</v>
      </c>
      <c r="F11" s="26" t="s">
        <v>11</v>
      </c>
      <c r="G11" s="90">
        <v>6345000</v>
      </c>
      <c r="H11" s="43" t="s">
        <v>53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5" customFormat="1" ht="48.75" customHeight="1">
      <c r="A12" s="66">
        <v>2</v>
      </c>
      <c r="B12" s="67" t="s">
        <v>37</v>
      </c>
      <c r="C12" s="68" t="s">
        <v>10</v>
      </c>
      <c r="D12" s="65">
        <v>6</v>
      </c>
      <c r="E12" s="65">
        <v>57</v>
      </c>
      <c r="F12" s="26" t="s">
        <v>21</v>
      </c>
      <c r="G12" s="91">
        <v>9393600</v>
      </c>
      <c r="H12" s="43" t="s">
        <v>54</v>
      </c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</row>
    <row r="13" spans="1:20" s="5" customFormat="1" ht="48.75" customHeight="1">
      <c r="A13" s="34">
        <v>3</v>
      </c>
      <c r="B13" s="35" t="s">
        <v>38</v>
      </c>
      <c r="C13" s="36" t="s">
        <v>10</v>
      </c>
      <c r="D13" s="37">
        <v>1</v>
      </c>
      <c r="E13" s="37">
        <v>74</v>
      </c>
      <c r="F13" s="26" t="s">
        <v>21</v>
      </c>
      <c r="G13" s="92">
        <v>26212720</v>
      </c>
      <c r="H13" s="95" t="s">
        <v>55</v>
      </c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</row>
    <row r="14" spans="1:20" s="5" customFormat="1" ht="48.75" customHeight="1">
      <c r="A14" s="34">
        <v>4</v>
      </c>
      <c r="B14" s="35" t="s">
        <v>39</v>
      </c>
      <c r="C14" s="36" t="s">
        <v>10</v>
      </c>
      <c r="D14" s="37">
        <v>1</v>
      </c>
      <c r="E14" s="37">
        <v>74</v>
      </c>
      <c r="F14" s="26" t="s">
        <v>21</v>
      </c>
      <c r="G14" s="92">
        <v>27319560</v>
      </c>
      <c r="H14" s="95" t="s">
        <v>55</v>
      </c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</row>
    <row r="15" spans="1:20" s="27" customFormat="1" ht="48.75" customHeight="1">
      <c r="A15" s="34">
        <v>5</v>
      </c>
      <c r="B15" s="35" t="s">
        <v>40</v>
      </c>
      <c r="C15" s="68" t="s">
        <v>10</v>
      </c>
      <c r="D15" s="43">
        <v>1</v>
      </c>
      <c r="E15" s="43">
        <v>158</v>
      </c>
      <c r="F15" s="26" t="s">
        <v>21</v>
      </c>
      <c r="G15" s="89">
        <v>36309000</v>
      </c>
      <c r="H15" s="43" t="s">
        <v>54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4" customFormat="1">
      <c r="A16" s="212" t="s">
        <v>2</v>
      </c>
      <c r="B16" s="213"/>
      <c r="C16" s="213"/>
      <c r="D16" s="46">
        <f>SUM(D11:D15)</f>
        <v>10</v>
      </c>
      <c r="E16" s="46">
        <f>SUM(E11:E15)</f>
        <v>498</v>
      </c>
      <c r="F16" s="46" t="s">
        <v>12</v>
      </c>
      <c r="G16" s="46">
        <f>SUM(G11:G15)</f>
        <v>105579880</v>
      </c>
      <c r="H16" s="9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s="3" customFormat="1" ht="29.25" customHeight="1">
      <c r="A17" s="204" t="s">
        <v>22</v>
      </c>
      <c r="B17" s="205"/>
      <c r="C17" s="205"/>
      <c r="D17" s="205"/>
      <c r="E17" s="205"/>
      <c r="F17" s="205"/>
      <c r="G17" s="205"/>
      <c r="H17" s="206"/>
    </row>
    <row r="18" spans="1:20" s="5" customFormat="1" ht="51" customHeight="1">
      <c r="A18" s="54">
        <v>1</v>
      </c>
      <c r="B18" s="29" t="s">
        <v>41</v>
      </c>
      <c r="C18" s="30" t="s">
        <v>10</v>
      </c>
      <c r="D18" s="31">
        <v>1</v>
      </c>
      <c r="E18" s="31">
        <v>19</v>
      </c>
      <c r="F18" s="26" t="s">
        <v>21</v>
      </c>
      <c r="G18" s="40">
        <v>6840000</v>
      </c>
      <c r="H18" s="43" t="s">
        <v>54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s="27" customFormat="1" ht="51.75" customHeight="1">
      <c r="A19" s="51">
        <v>2</v>
      </c>
      <c r="B19" s="35" t="s">
        <v>42</v>
      </c>
      <c r="C19" s="42" t="s">
        <v>43</v>
      </c>
      <c r="D19" s="43">
        <v>1</v>
      </c>
      <c r="E19" s="43">
        <v>158</v>
      </c>
      <c r="F19" s="26" t="s">
        <v>21</v>
      </c>
      <c r="G19" s="89">
        <v>56880000</v>
      </c>
      <c r="H19" s="95" t="s">
        <v>55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s="27" customFormat="1" ht="48">
      <c r="A20" s="55">
        <v>3</v>
      </c>
      <c r="B20" s="35" t="s">
        <v>44</v>
      </c>
      <c r="C20" s="68" t="s">
        <v>10</v>
      </c>
      <c r="D20" s="43">
        <v>1</v>
      </c>
      <c r="E20" s="43">
        <v>136</v>
      </c>
      <c r="F20" s="26" t="s">
        <v>21</v>
      </c>
      <c r="G20" s="89">
        <v>52904000</v>
      </c>
      <c r="H20" s="95" t="s">
        <v>55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s="27" customFormat="1" ht="48">
      <c r="A21" s="51">
        <v>4</v>
      </c>
      <c r="B21" s="35" t="s">
        <v>45</v>
      </c>
      <c r="C21" s="68" t="s">
        <v>10</v>
      </c>
      <c r="D21" s="43">
        <v>1</v>
      </c>
      <c r="E21" s="43">
        <v>150</v>
      </c>
      <c r="F21" s="26" t="s">
        <v>21</v>
      </c>
      <c r="G21" s="89">
        <v>56030532</v>
      </c>
      <c r="H21" s="95" t="s">
        <v>55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s="27" customFormat="1" ht="48">
      <c r="A22" s="55">
        <v>5</v>
      </c>
      <c r="B22" s="35" t="s">
        <v>46</v>
      </c>
      <c r="C22" s="68" t="s">
        <v>10</v>
      </c>
      <c r="D22" s="43">
        <v>1</v>
      </c>
      <c r="E22" s="43">
        <v>281</v>
      </c>
      <c r="F22" s="26" t="s">
        <v>21</v>
      </c>
      <c r="G22" s="89">
        <v>104340920</v>
      </c>
      <c r="H22" s="95" t="s">
        <v>55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">
      <c r="A23" s="51">
        <v>6</v>
      </c>
      <c r="B23" s="35" t="s">
        <v>47</v>
      </c>
      <c r="C23" s="68" t="s">
        <v>10</v>
      </c>
      <c r="D23" s="43">
        <v>2</v>
      </c>
      <c r="E23" s="43">
        <v>154</v>
      </c>
      <c r="F23" s="26" t="s">
        <v>21</v>
      </c>
      <c r="G23" s="89">
        <v>58808750</v>
      </c>
      <c r="H23" s="95" t="s">
        <v>55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27" customFormat="1" ht="48">
      <c r="A24" s="55">
        <v>7</v>
      </c>
      <c r="B24" s="35" t="s">
        <v>48</v>
      </c>
      <c r="C24" s="68" t="s">
        <v>10</v>
      </c>
      <c r="D24" s="43">
        <v>1</v>
      </c>
      <c r="E24" s="43">
        <v>158</v>
      </c>
      <c r="F24" s="26" t="s">
        <v>21</v>
      </c>
      <c r="G24" s="89">
        <v>61462000</v>
      </c>
      <c r="H24" s="95" t="s">
        <v>55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s="4" customFormat="1" ht="24.75" thickBot="1">
      <c r="A25" s="216" t="s">
        <v>2</v>
      </c>
      <c r="B25" s="217"/>
      <c r="C25" s="217"/>
      <c r="D25" s="56">
        <f>SUM(D18:D24)</f>
        <v>8</v>
      </c>
      <c r="E25" s="56">
        <f>SUM(E18:E24)</f>
        <v>1056</v>
      </c>
      <c r="F25" s="56" t="s">
        <v>12</v>
      </c>
      <c r="G25" s="56">
        <f>SUM(G18:G24)</f>
        <v>397266202</v>
      </c>
      <c r="H25" s="56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2"/>
      <c r="G26" s="13"/>
      <c r="H26" s="1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5.5" thickTop="1" thickBot="1">
      <c r="A27" s="208" t="s">
        <v>16</v>
      </c>
      <c r="B27" s="209"/>
      <c r="C27" s="209"/>
      <c r="D27" s="32">
        <f>+D16+D9+D25</f>
        <v>20</v>
      </c>
      <c r="E27" s="32">
        <f>+E16+E9+E25</f>
        <v>1657</v>
      </c>
      <c r="F27" s="32" t="s">
        <v>12</v>
      </c>
      <c r="G27" s="32">
        <f>+G16+G9+G25</f>
        <v>515451401</v>
      </c>
      <c r="H27" s="32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/>
  </sheetData>
  <mergeCells count="16">
    <mergeCell ref="A27:C27"/>
    <mergeCell ref="F4:F5"/>
    <mergeCell ref="C4:C5"/>
    <mergeCell ref="A16:C16"/>
    <mergeCell ref="A9:C9"/>
    <mergeCell ref="A25:C25"/>
    <mergeCell ref="A4:A5"/>
    <mergeCell ref="B4:B5"/>
    <mergeCell ref="D4:E4"/>
    <mergeCell ref="H4:H5"/>
    <mergeCell ref="A6:H6"/>
    <mergeCell ref="A10:H10"/>
    <mergeCell ref="A17:H17"/>
    <mergeCell ref="A1:H1"/>
    <mergeCell ref="A2:H2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B381E-C5AB-4A31-A00A-138AB5B7481B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62" customWidth="1"/>
    <col min="8" max="16384" width="9.140625" style="8"/>
  </cols>
  <sheetData>
    <row r="1" spans="1:7" ht="53.25" customHeight="1">
      <c r="A1" s="191" t="s">
        <v>17</v>
      </c>
      <c r="B1" s="192"/>
      <c r="C1" s="192"/>
      <c r="D1" s="192"/>
    </row>
    <row r="2" spans="1:7" ht="35.25" customHeight="1">
      <c r="A2" s="188" t="s">
        <v>29</v>
      </c>
      <c r="B2" s="188"/>
      <c r="C2" s="188"/>
      <c r="D2" s="188"/>
    </row>
    <row r="3" spans="1:7" ht="12" customHeight="1" thickBot="1">
      <c r="A3" s="188"/>
      <c r="B3" s="188"/>
      <c r="C3" s="188"/>
      <c r="D3" s="188"/>
    </row>
    <row r="4" spans="1:7" s="6" customFormat="1" ht="28.5" customHeight="1">
      <c r="A4" s="197" t="s">
        <v>24</v>
      </c>
      <c r="B4" s="198"/>
      <c r="C4" s="195" t="s">
        <v>1</v>
      </c>
      <c r="D4" s="189" t="s">
        <v>3</v>
      </c>
      <c r="G4" s="63"/>
    </row>
    <row r="5" spans="1:7" s="6" customFormat="1" ht="28.5" customHeight="1">
      <c r="A5" s="199"/>
      <c r="B5" s="200"/>
      <c r="C5" s="196"/>
      <c r="D5" s="190"/>
      <c r="G5" s="63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64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64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64"/>
    </row>
    <row r="9" spans="1:7" s="7" customFormat="1" ht="24.75" thickBot="1">
      <c r="A9" s="186" t="s">
        <v>2</v>
      </c>
      <c r="B9" s="187"/>
      <c r="C9" s="14">
        <f>SUM(C6:C8)</f>
        <v>14</v>
      </c>
      <c r="D9" s="58">
        <f>SUM(D6:D8)</f>
        <v>515451401</v>
      </c>
      <c r="G9" s="63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C8AFD-B5E0-4BBF-94D5-D79A4A1E5CBF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07" t="s">
        <v>18</v>
      </c>
      <c r="B1" s="207"/>
      <c r="C1" s="207"/>
      <c r="D1" s="207"/>
      <c r="E1" s="207"/>
      <c r="F1" s="207"/>
      <c r="G1" s="207"/>
    </row>
    <row r="2" spans="1:20" ht="32.25" customHeight="1">
      <c r="A2" s="207" t="str">
        <f>+'ใบสรุป (เห็นชอบ)'!A2</f>
        <v>ตั้งแต่เดือนตุลาคม 2563 ถึงเดือนมีนาคม 2564</v>
      </c>
      <c r="B2" s="207"/>
      <c r="C2" s="207"/>
      <c r="D2" s="207"/>
      <c r="E2" s="207"/>
      <c r="F2" s="207"/>
      <c r="G2" s="207"/>
    </row>
    <row r="3" spans="1:20" ht="13.5" customHeight="1" thickBot="1"/>
    <row r="4" spans="1:20" s="3" customFormat="1" ht="24.75" thickTop="1">
      <c r="A4" s="218" t="s">
        <v>0</v>
      </c>
      <c r="B4" s="210" t="s">
        <v>8</v>
      </c>
      <c r="C4" s="210" t="s">
        <v>9</v>
      </c>
      <c r="D4" s="220" t="s">
        <v>5</v>
      </c>
      <c r="E4" s="221"/>
      <c r="F4" s="222" t="s">
        <v>3</v>
      </c>
      <c r="G4" s="224" t="s">
        <v>4</v>
      </c>
    </row>
    <row r="5" spans="1:20" s="3" customFormat="1">
      <c r="A5" s="219"/>
      <c r="B5" s="211"/>
      <c r="C5" s="211"/>
      <c r="D5" s="69" t="s">
        <v>6</v>
      </c>
      <c r="E5" s="69" t="s">
        <v>7</v>
      </c>
      <c r="F5" s="223"/>
      <c r="G5" s="225"/>
    </row>
    <row r="6" spans="1:20" s="3" customFormat="1" ht="29.25" customHeight="1">
      <c r="A6" s="226" t="s">
        <v>49</v>
      </c>
      <c r="B6" s="227"/>
      <c r="C6" s="48"/>
      <c r="D6" s="48"/>
      <c r="E6" s="48"/>
      <c r="F6" s="48"/>
      <c r="G6" s="50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75">
        <v>6305319</v>
      </c>
      <c r="G7" s="84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51">
        <v>2</v>
      </c>
      <c r="B8" s="35" t="s">
        <v>32</v>
      </c>
      <c r="C8" s="42" t="s">
        <v>33</v>
      </c>
      <c r="D8" s="43">
        <v>1</v>
      </c>
      <c r="E8" s="43">
        <v>80</v>
      </c>
      <c r="F8" s="76">
        <v>6300000</v>
      </c>
      <c r="G8" s="85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41" t="s">
        <v>35</v>
      </c>
      <c r="C9" s="39" t="s">
        <v>36</v>
      </c>
      <c r="D9" s="40">
        <v>1</v>
      </c>
      <c r="E9" s="40">
        <v>135</v>
      </c>
      <c r="F9" s="77">
        <v>6345000</v>
      </c>
      <c r="G9" s="84" t="s">
        <v>11</v>
      </c>
      <c r="I9" s="74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14" t="s">
        <v>2</v>
      </c>
      <c r="B10" s="215"/>
      <c r="C10" s="215"/>
      <c r="D10" s="45">
        <f>SUM(D7:D9)</f>
        <v>3</v>
      </c>
      <c r="E10" s="45">
        <f>SUM(E7:E9)</f>
        <v>238</v>
      </c>
      <c r="F10" s="78">
        <f>SUM(F7:F9)</f>
        <v>18950319</v>
      </c>
      <c r="G10" s="52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9" t="s">
        <v>50</v>
      </c>
      <c r="B11" s="47"/>
      <c r="C11" s="48"/>
      <c r="D11" s="48"/>
      <c r="E11" s="48"/>
      <c r="F11" s="79"/>
      <c r="G11" s="50"/>
    </row>
    <row r="12" spans="1:20" s="27" customFormat="1" ht="51" customHeight="1">
      <c r="A12" s="51">
        <v>1</v>
      </c>
      <c r="B12" s="35" t="s">
        <v>42</v>
      </c>
      <c r="C12" s="42" t="s">
        <v>43</v>
      </c>
      <c r="D12" s="43">
        <v>1</v>
      </c>
      <c r="E12" s="43">
        <v>158</v>
      </c>
      <c r="F12" s="76">
        <v>56880000</v>
      </c>
      <c r="G12" s="84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5">
        <v>2</v>
      </c>
      <c r="B13" s="35" t="s">
        <v>44</v>
      </c>
      <c r="C13" s="68" t="s">
        <v>10</v>
      </c>
      <c r="D13" s="43">
        <v>1</v>
      </c>
      <c r="E13" s="43">
        <v>136</v>
      </c>
      <c r="F13" s="76">
        <v>52904000</v>
      </c>
      <c r="G13" s="84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51">
        <v>3</v>
      </c>
      <c r="B14" s="35" t="s">
        <v>45</v>
      </c>
      <c r="C14" s="68" t="s">
        <v>10</v>
      </c>
      <c r="D14" s="43">
        <v>1</v>
      </c>
      <c r="E14" s="43">
        <v>150</v>
      </c>
      <c r="F14" s="76">
        <v>56030532</v>
      </c>
      <c r="G14" s="84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5">
        <v>4</v>
      </c>
      <c r="B15" s="35" t="s">
        <v>46</v>
      </c>
      <c r="C15" s="68" t="s">
        <v>10</v>
      </c>
      <c r="D15" s="43">
        <v>1</v>
      </c>
      <c r="E15" s="43">
        <v>281</v>
      </c>
      <c r="F15" s="76">
        <v>104340920</v>
      </c>
      <c r="G15" s="84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51">
        <v>5</v>
      </c>
      <c r="B16" s="35" t="s">
        <v>47</v>
      </c>
      <c r="C16" s="68" t="s">
        <v>10</v>
      </c>
      <c r="D16" s="43">
        <v>2</v>
      </c>
      <c r="E16" s="43">
        <v>154</v>
      </c>
      <c r="F16" s="76">
        <v>58808750</v>
      </c>
      <c r="G16" s="84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5">
        <v>6</v>
      </c>
      <c r="B17" s="35" t="s">
        <v>48</v>
      </c>
      <c r="C17" s="68" t="s">
        <v>10</v>
      </c>
      <c r="D17" s="43">
        <v>1</v>
      </c>
      <c r="E17" s="43">
        <v>158</v>
      </c>
      <c r="F17" s="76">
        <v>61462000</v>
      </c>
      <c r="G17" s="84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6">
        <v>7</v>
      </c>
      <c r="B18" s="35" t="s">
        <v>38</v>
      </c>
      <c r="C18" s="68" t="s">
        <v>10</v>
      </c>
      <c r="D18" s="65">
        <v>1</v>
      </c>
      <c r="E18" s="65">
        <v>74</v>
      </c>
      <c r="F18" s="80">
        <v>26212720</v>
      </c>
      <c r="G18" s="84" t="s">
        <v>21</v>
      </c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</row>
    <row r="19" spans="1:20" s="5" customFormat="1" ht="51" customHeight="1">
      <c r="A19" s="66">
        <v>8</v>
      </c>
      <c r="B19" s="35" t="s">
        <v>39</v>
      </c>
      <c r="C19" s="68" t="s">
        <v>10</v>
      </c>
      <c r="D19" s="65">
        <v>1</v>
      </c>
      <c r="E19" s="65">
        <v>74</v>
      </c>
      <c r="F19" s="80">
        <v>27319560</v>
      </c>
      <c r="G19" s="84" t="s">
        <v>21</v>
      </c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</row>
    <row r="20" spans="1:20" s="4" customFormat="1" ht="28.5" customHeight="1">
      <c r="A20" s="212" t="s">
        <v>2</v>
      </c>
      <c r="B20" s="213"/>
      <c r="C20" s="213"/>
      <c r="D20" s="46">
        <f>SUM(D12:D19)</f>
        <v>9</v>
      </c>
      <c r="E20" s="46">
        <f>SUM(E12:E19)</f>
        <v>1185</v>
      </c>
      <c r="F20" s="81">
        <f>SUM(F12:F19)</f>
        <v>443958482</v>
      </c>
      <c r="G20" s="53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9" t="s">
        <v>51</v>
      </c>
      <c r="B21" s="47"/>
      <c r="C21" s="48"/>
      <c r="D21" s="48"/>
      <c r="E21" s="48"/>
      <c r="F21" s="82"/>
      <c r="G21" s="50"/>
    </row>
    <row r="22" spans="1:20" s="5" customFormat="1" ht="51" customHeight="1">
      <c r="A22" s="54">
        <v>1</v>
      </c>
      <c r="B22" s="29" t="s">
        <v>41</v>
      </c>
      <c r="C22" s="30" t="s">
        <v>10</v>
      </c>
      <c r="D22" s="31">
        <v>1</v>
      </c>
      <c r="E22" s="31">
        <v>19</v>
      </c>
      <c r="F22" s="77">
        <v>6840000</v>
      </c>
      <c r="G22" s="84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6">
        <v>9</v>
      </c>
      <c r="B23" s="35" t="s">
        <v>40</v>
      </c>
      <c r="C23" s="68" t="s">
        <v>10</v>
      </c>
      <c r="D23" s="43">
        <v>1</v>
      </c>
      <c r="E23" s="43">
        <v>158</v>
      </c>
      <c r="F23" s="76">
        <v>36309000</v>
      </c>
      <c r="G23" s="84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6">
        <v>3</v>
      </c>
      <c r="B24" s="67" t="s">
        <v>37</v>
      </c>
      <c r="C24" s="68" t="s">
        <v>10</v>
      </c>
      <c r="D24" s="65">
        <v>6</v>
      </c>
      <c r="E24" s="65">
        <v>57</v>
      </c>
      <c r="F24" s="83">
        <v>9393600</v>
      </c>
      <c r="G24" s="84" t="s">
        <v>21</v>
      </c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</row>
    <row r="25" spans="1:20" s="4" customFormat="1" ht="28.5" customHeight="1" thickBot="1">
      <c r="A25" s="216" t="s">
        <v>2</v>
      </c>
      <c r="B25" s="217"/>
      <c r="C25" s="217"/>
      <c r="D25" s="56">
        <f>SUM(D22:D24)</f>
        <v>8</v>
      </c>
      <c r="E25" s="56">
        <f>SUM(E22:E24)</f>
        <v>234</v>
      </c>
      <c r="F25" s="86">
        <f>SUM(F22:F24)</f>
        <v>52542600</v>
      </c>
      <c r="G25" s="57" t="s">
        <v>12</v>
      </c>
      <c r="I25" s="7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71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08" t="s">
        <v>16</v>
      </c>
      <c r="B27" s="209"/>
      <c r="C27" s="209"/>
      <c r="D27" s="32">
        <f>+D20+D10+D25</f>
        <v>20</v>
      </c>
      <c r="E27" s="32">
        <f>+E20+E10+E25</f>
        <v>1657</v>
      </c>
      <c r="F27" s="87">
        <f>+F20+F10+F25</f>
        <v>515451401</v>
      </c>
      <c r="G27" s="33" t="s">
        <v>12</v>
      </c>
      <c r="I27" s="72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73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6</vt:i4>
      </vt:variant>
    </vt:vector>
  </HeadingPairs>
  <TitlesOfParts>
    <vt:vector size="12" baseType="lpstr">
      <vt:lpstr>ใบสรุป (อนุมัติ)</vt:lpstr>
      <vt:lpstr>รายละเอียดอนุมัติ</vt:lpstr>
      <vt:lpstr>ใบสรุป (เห็นชอบ)</vt:lpstr>
      <vt:lpstr>รายละเอียดเห็นชอบ</vt:lpstr>
      <vt:lpstr>สรุปโครงการที่ผ่านความเห็นชอบ</vt:lpstr>
      <vt:lpstr>รายชื่อโครงการ</vt:lpstr>
      <vt:lpstr>รายชื่อโครงการ!Print_Area</vt:lpstr>
      <vt:lpstr>รายละเอียดเห็นชอบ!Print_Area</vt:lpstr>
      <vt:lpstr>รายละเอียดอนุมัติ!Print_Area</vt:lpstr>
      <vt:lpstr>รายชื่อโครงการ!Print_Titles</vt:lpstr>
      <vt:lpstr>รายละเอียดเห็นชอบ!Print_Titles</vt:lpstr>
      <vt:lpstr>รายละเอียดอนุมัติ!Print_Titles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2021-03-31T09:30:03Z</cp:lastPrinted>
  <dcterms:created xsi:type="dcterms:W3CDTF">2018-03-08T06:16:46Z</dcterms:created>
  <dcterms:modified xsi:type="dcterms:W3CDTF">2021-04-05T04:41:00Z</dcterms:modified>
</cp:coreProperties>
</file>